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1535" windowHeight="9660" tabRatio="813"/>
  </bookViews>
  <sheets>
    <sheet name="ПРИЛОЖЕНИЕ 3.2" sheetId="9" r:id="rId1"/>
    <sheet name="ПРИЛОЖЕНИЕ 3.5" sheetId="10" r:id="rId2"/>
    <sheet name="ПРИЛОЖЕНИЕ 3.6" sheetId="11" r:id="rId3"/>
    <sheet name="ПТИЛОЖЕНИЕ 3.7" sheetId="12" r:id="rId4"/>
    <sheet name="ПРИЛОЖЕНИЕ 3.8" sheetId="13" r:id="rId5"/>
  </sheets>
  <definedNames>
    <definedName name="_xlnm.Print_Area" localSheetId="0">'ПРИЛОЖЕНИЕ 3.2'!$A$1:$F$53</definedName>
    <definedName name="_xlnm.Print_Area" localSheetId="1">'ПРИЛОЖЕНИЕ 3.5'!$A$1:$F$76</definedName>
    <definedName name="_xlnm.Print_Area" localSheetId="3">'ПТИЛОЖЕНИЕ 3.7'!$A$1:$F$323</definedName>
  </definedNames>
  <calcPr calcId="125725" fullPrecision="0"/>
</workbook>
</file>

<file path=xl/calcChain.xml><?xml version="1.0" encoding="utf-8"?>
<calcChain xmlns="http://schemas.openxmlformats.org/spreadsheetml/2006/main">
  <c r="D41" i="12"/>
  <c r="D40" s="1"/>
  <c r="D68" i="13" l="1"/>
  <c r="D69" s="1"/>
  <c r="D55"/>
  <c r="D54"/>
  <c r="D53"/>
  <c r="D52"/>
  <c r="D51"/>
  <c r="D49"/>
  <c r="D73" i="12"/>
  <c r="D72"/>
  <c r="D69"/>
  <c r="D70" s="1"/>
</calcChain>
</file>

<file path=xl/sharedStrings.xml><?xml version="1.0" encoding="utf-8"?>
<sst xmlns="http://schemas.openxmlformats.org/spreadsheetml/2006/main" count="1430" uniqueCount="681">
  <si>
    <t>No по ред</t>
  </si>
  <si>
    <t>Описание на допустимите дейности</t>
  </si>
  <si>
    <t>Ед. мярка</t>
  </si>
  <si>
    <t>I.</t>
  </si>
  <si>
    <t>Подмяна на дограма</t>
  </si>
  <si>
    <t>бр.</t>
  </si>
  <si>
    <t>II.</t>
  </si>
  <si>
    <t xml:space="preserve">Топлинно изолиране на външни стени </t>
  </si>
  <si>
    <t>m'</t>
  </si>
  <si>
    <t>III.</t>
  </si>
  <si>
    <t>Топлинно изолиране на покриви</t>
  </si>
  <si>
    <t>Съпътстващи строително-монтажни работи, свързани с топлинното изолиране на покрива</t>
  </si>
  <si>
    <t>IV.</t>
  </si>
  <si>
    <t xml:space="preserve">Топлинно изолиране на под </t>
  </si>
  <si>
    <t>Изнасяне, натоварване и извозване на стара дограма и строителни отпадъци при подмяната на дограма.</t>
  </si>
  <si>
    <t>Натоварване и извозване на строителни отпадъци при обработка на стени.</t>
  </si>
  <si>
    <t>Шпакловане по страници на строителни отвори с широчина до δ=0,25 m и челно шпакловане с широчина до δ=0,10 m, след подмяна на прозорци</t>
  </si>
  <si>
    <t>Количество 
 за сградата</t>
  </si>
  <si>
    <t>Доставка и монтаж на водооткапващи профили по хоризонтални ръбове</t>
  </si>
  <si>
    <t>Доставка и монтаж на врати от алуминиеви профили с прекъснат термомост и U &lt; 1,7 W/m²K</t>
  </si>
  <si>
    <t>Демонтаж и монтаж на външни тела на климатици по фасади</t>
  </si>
  <si>
    <t xml:space="preserve">Външно обръщане с EPS 0,02 м около дограма, шпакловка на мрежа и минерална мазилка, с изисквания за качество, описани в т. II-1, </t>
  </si>
  <si>
    <t xml:space="preserve">Външно обръщане с ХPS 0,02 м около дограма, шпакловка на мрежа и минерална мазилка, с изисквания за качество, описани в т. II-1, </t>
  </si>
  <si>
    <t>Доставка и монтаж на подпрозоречни первази от праховобоядисана ламарина за външен монтаж</t>
  </si>
  <si>
    <t>Демонтаж на стари метални и алуминиеви врати с каса.</t>
  </si>
  <si>
    <t>Доставка и монтаж на метална сандвич врата с пълнеж от минерална вата, с U&lt;1,9 W/m²K</t>
  </si>
  <si>
    <t>Демонтаж и монтаж на метални решетки при външно обръщане около дограми</t>
  </si>
  <si>
    <t>Монтаж и демонтаж на фасадно тръбно скеле с h до 25 m и предпазни мрежи, вкл. изготвяне на проект за монтаж, и укрепване.</t>
  </si>
  <si>
    <t>Сваляне на топлоизолация 0,02 м EPS (в частта на хемодиализа)</t>
  </si>
  <si>
    <t xml:space="preserve"> m'</t>
  </si>
  <si>
    <t>Демонтаж на ламаринени шапки по бордове на покриви</t>
  </si>
  <si>
    <t>Доставка и монтаж на ламаринени шапки по бордове на покриви</t>
  </si>
  <si>
    <t>Натоварване и извозване с камион на строителни отпадъци</t>
  </si>
  <si>
    <t>Демонтаж на дървени и PVC прозорци с каса.</t>
  </si>
  <si>
    <t>Доставка и монтаж на дограма от 4 камерно PVC с 24 мм  стъклопакет от бяло/бяло стъкло, с U&lt;1,7 W/m2.K (по стени на машинно и старо ОВК)</t>
  </si>
  <si>
    <t>Доставка и монтаж на  вътрешни ръбохранители при подмяна на дограма</t>
  </si>
  <si>
    <t>Боядисване с латекс- по стени със сменена дограма</t>
  </si>
  <si>
    <t xml:space="preserve">Доставка и монтаж на ХPS- 0,02м с шп. и мин.мазилка за прекъсване на термомост при еркерно наддаване на таванската плоча от югоизток над VI ниво   </t>
  </si>
  <si>
    <t>Доставка и монтаж на  вътрешни  PVC первази</t>
  </si>
  <si>
    <t>Подмяна на Асансьор</t>
  </si>
  <si>
    <t>Доставка и монтаж на Асансьор със следните характеристики:</t>
  </si>
  <si>
    <t>ТИП НА ЗАДВИЖВАНЕ: Електрическо с честотно управление VVVF</t>
  </si>
  <si>
    <t>СКОРОСТ - 1,0 м/с</t>
  </si>
  <si>
    <t>КАБИННА ВРАТА - Автоматична плъзгаща с размер 1200х2000мм</t>
  </si>
  <si>
    <t>Осветление КАБИНА - ЛЕД панел 60 х 60 см  или  ЛЕД панел 30 х 30 см</t>
  </si>
  <si>
    <t>КАБИННА ВРАТА - Автоматична плъзгаща с размер 700х2000мм</t>
  </si>
  <si>
    <t>ТОВАРОПОДЕМНОСТ  (бр. лица) - 375 кг., 5 лица</t>
  </si>
  <si>
    <t>ТОВАРОПОДЕМНОСТ  (бр. лица) - 1600 кг., 21 лица</t>
  </si>
  <si>
    <t>Монтаж на контролен топломер за отчитане на топлоенергията</t>
  </si>
  <si>
    <t>Доставка и монтаж на контролен топломер за  отчитане на топлоенергията, включваща:
- Ултразвуков топломер, комплект с датчици, свързващ кабел, електронен блок, за монтаж на връщащ тръбопровод;
- Регулираща и спирателна арматура;</t>
  </si>
  <si>
    <t>к-т</t>
  </si>
  <si>
    <t>Съпътстващи строително-монтажни работи, свързани с мярката</t>
  </si>
  <si>
    <t>Изкъртване и подмазване около врати</t>
  </si>
  <si>
    <t>Изкъртване на фундамент на машинно помещение</t>
  </si>
  <si>
    <t>Изкъртване на фундамент на шахтата</t>
  </si>
  <si>
    <t>Обезопасяване на шахтите по време на демонтаж и монтаж</t>
  </si>
  <si>
    <t>Боядисване на машинните помещения</t>
  </si>
  <si>
    <t>Извозване на демонтирани компоненти и строително отпадъци вследствие на демонтажните дейности</t>
  </si>
  <si>
    <t>Други</t>
  </si>
  <si>
    <t>I.1</t>
  </si>
  <si>
    <t>I.2</t>
  </si>
  <si>
    <t>I.3</t>
  </si>
  <si>
    <t>I.4</t>
  </si>
  <si>
    <t>I.5</t>
  </si>
  <si>
    <t>I.6</t>
  </si>
  <si>
    <t>I.7</t>
  </si>
  <si>
    <t>I.8</t>
  </si>
  <si>
    <t>I.9</t>
  </si>
  <si>
    <t>I.10</t>
  </si>
  <si>
    <t>I.11</t>
  </si>
  <si>
    <t>I.12</t>
  </si>
  <si>
    <t>I.13</t>
  </si>
  <si>
    <t>I.14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</si>
  <si>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</si>
  <si>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</si>
  <si>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</si>
  <si>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</si>
  <si>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</si>
  <si>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</si>
  <si>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</si>
  <si>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</si>
  <si>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</si>
  <si>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II.10</t>
  </si>
  <si>
    <t>II.11</t>
  </si>
  <si>
    <t>III.1</t>
  </si>
  <si>
    <t>III.2</t>
  </si>
  <si>
    <t>III.3</t>
  </si>
  <si>
    <t>III.4</t>
  </si>
  <si>
    <t>III.5</t>
  </si>
  <si>
    <t>III.6</t>
  </si>
  <si>
    <t>III.7</t>
  </si>
  <si>
    <t>IV.1</t>
  </si>
  <si>
    <t>V.</t>
  </si>
  <si>
    <t>V.1</t>
  </si>
  <si>
    <t>VI.</t>
  </si>
  <si>
    <t>VI.1</t>
  </si>
  <si>
    <t>VI.2</t>
  </si>
  <si>
    <t>VI.3</t>
  </si>
  <si>
    <t>Демонтаж на стари метални врати с каса.</t>
  </si>
  <si>
    <t>Доставка и монтаж на врата от алуминиеви профили с прекъснат термомост и U &lt; 1,7 W/m²K</t>
  </si>
  <si>
    <t>Доставка и монтаж на подпрозоречни первази от  PVC з вътрешен монтаж</t>
  </si>
  <si>
    <t>Доставка и монтаж на  PVC ръбохранители при подмяна на дограма</t>
  </si>
  <si>
    <t>Демонтаж на водосточни тръби и три бр. водосборни казанчета</t>
  </si>
  <si>
    <t xml:space="preserve"> Доставка и монтаж на водосточни тръби и три бр. водосборни казанчета</t>
  </si>
  <si>
    <t>Демонтаж/монтаж на вентилационна тръба ф120 по ю.з. (лицева) фасада</t>
  </si>
  <si>
    <t>Монтаж и демонтаж на фасадно тръбно скеле с h до 15 m и предпазни мрежи, вкл. изготвяне на проект за монтаж, и укрепване.</t>
  </si>
  <si>
    <t>Подмяна на осветление</t>
  </si>
  <si>
    <t>Доставка на LED панели 45W, 600 x 600 mm, 4000K, 5 години гаранция</t>
  </si>
  <si>
    <t>Доставка на LED осветител 2*18W, 4000K, 5 години гаранция</t>
  </si>
  <si>
    <t>Доставка на LED осветител 1*20W, 4000K, 5 години гаранция</t>
  </si>
  <si>
    <t>VI.4</t>
  </si>
  <si>
    <t>Доставка на LED осветител 1*10W, 4000K, 5 години гаранция</t>
  </si>
  <si>
    <t>VI.5</t>
  </si>
  <si>
    <t>Доставка на LED крушки, 9W LED, 4000K, 5 години гаранция</t>
  </si>
  <si>
    <t>VI.6</t>
  </si>
  <si>
    <t>VI.7</t>
  </si>
  <si>
    <t>Доставка на LED осветител 1*40W, 4000K, 5 години гаранция</t>
  </si>
  <si>
    <t>VI.8</t>
  </si>
  <si>
    <t xml:space="preserve">Доставка на LED луна, 20W LED, 4000K, </t>
  </si>
  <si>
    <t>VI.9</t>
  </si>
  <si>
    <t xml:space="preserve">Демонтаж на стари осветителни тела </t>
  </si>
  <si>
    <t>VI.10</t>
  </si>
  <si>
    <t>Монтаж на нови осветители</t>
  </si>
  <si>
    <t>VI.11</t>
  </si>
  <si>
    <t>Проби и замервания за ел. безопасност</t>
  </si>
  <si>
    <t>VI.12</t>
  </si>
  <si>
    <t>Възстановяване на мазилка и боядисване на тавани около подменени осветители</t>
  </si>
  <si>
    <t>VII.</t>
  </si>
  <si>
    <t>VII.1</t>
  </si>
  <si>
    <t>ХОД НА АСАНСЬОРА - 18800 мм</t>
  </si>
  <si>
    <t>БРОЙ СПИРКИ - 6, едностранно разположени</t>
  </si>
  <si>
    <t>КАБИННА ВРАТА - Автоматична плъзгаща с размер 1200х2000мм, покритие инокс шлайф</t>
  </si>
  <si>
    <t>КАБИНА - с размер 1400х2350х2100 мм, покритие инокс шлайф</t>
  </si>
  <si>
    <t>Black out (автоматично придвижване на асансьора до най-близка спирка, в случай на отпадане на ел.захранването и отваряне на вратите). Индикация за местоположение на всички етажи.</t>
  </si>
  <si>
    <t>VII.2</t>
  </si>
  <si>
    <t>Доставка и монтиране на  система от XPS 0,10 м с каменна облицовка по цокъл (сутерен над земя), - вкл. лепило, шпакловка, армиране, камък и др. в т. ч. 13,68 м2 кам. облицовка за обръщане при прозорци</t>
  </si>
  <si>
    <t xml:space="preserve">Доставка и монтаж на ХPS- 0,02м с шп. и мин.мазилка за прекъсване на термомост под подове на терасите и стрехите при покрив Тип1 </t>
  </si>
  <si>
    <t>Сваляне на топлоизолация 0,06 м EPS (в частта на аптеката)</t>
  </si>
  <si>
    <t>Сваляне на каменна облицовка по стени над терен на сутерен, в т.ч. 13,68 м2 от обръщане при прозорци</t>
  </si>
  <si>
    <t>II.12</t>
  </si>
  <si>
    <t>Демонтаж на ламаринени водосточни тръби</t>
  </si>
  <si>
    <t>m</t>
  </si>
  <si>
    <t>II.13</t>
  </si>
  <si>
    <t>Доставка и монтаж на водосточни тръби от ламарина с полимерно покритие</t>
  </si>
  <si>
    <t>II.14</t>
  </si>
  <si>
    <t>Доставка и полагане над окачения таван на покрив Тип 3 на минерална вата с дебелина δ=0,08 м с експлоатационен коефициент на топлопроводност λD=0,041 W/mK, обемна плътност ρ= 60 kg/m3, с клас по реакция на огън не по-нисък от А2 или В.,</t>
  </si>
  <si>
    <t>Демонтаж на ламаринено покритие и ребра по покрив Тип 1, в т.ч. 80 м2 над стрехи</t>
  </si>
  <si>
    <t>III.8</t>
  </si>
  <si>
    <t>Демонтаж на стари дървени и PVC прозорци, и алуминиеви врати с каса.</t>
  </si>
  <si>
    <t>Доставка и монтаж на външни подпрозоречни первази от праховобоядисана ламарина за външен монтаж</t>
  </si>
  <si>
    <t xml:space="preserve">Доставка и монтаж на вътрешни подпрозоречни PVC первази </t>
  </si>
  <si>
    <t>Вътрешно подмазване /обръщане с мазилки/ по страници на строителни отвори с широчина до δ=0,25 m и челно подмазване с широчина  до  δ=0,10 m след подмяната на дограма.</t>
  </si>
  <si>
    <t>Боядисване с антибактериална боя- вътрешно- по стени със сменена дограма</t>
  </si>
  <si>
    <t>Демонтаж и монтаж на метални решетки по прозорци при външно обръщане около дограми</t>
  </si>
  <si>
    <t>Демонтаж на стара окачена фасада - Еталбонд- високо тяло</t>
  </si>
  <si>
    <t>Обрушване на компрометирани мазилки по фасади</t>
  </si>
  <si>
    <t>Възстановяване на участъци с обрушени мазилки с нова хастарна мазилка</t>
  </si>
  <si>
    <t>II.15</t>
  </si>
  <si>
    <t>II.16</t>
  </si>
  <si>
    <t>Монтаж и демонтаж на фасадно тръбно скеле с h до 40 m и предпазни мрежи, вкл. изготвяне на проект за монтаж, и укрепване.</t>
  </si>
  <si>
    <t>II.17</t>
  </si>
  <si>
    <t>Демонтаж на водосточни тръби</t>
  </si>
  <si>
    <t>II.18</t>
  </si>
  <si>
    <t>II.19</t>
  </si>
  <si>
    <t>Демонтиране на стари метални парапети при лоджии- високо тяло</t>
  </si>
  <si>
    <t>II.20</t>
  </si>
  <si>
    <t>II.21</t>
  </si>
  <si>
    <t>II.22</t>
  </si>
  <si>
    <t>бр</t>
  </si>
  <si>
    <t>II.23</t>
  </si>
  <si>
    <t>Подмяна на покрив над еркер (лоджии)- високо тяло</t>
  </si>
  <si>
    <t>II.24</t>
  </si>
  <si>
    <t>Монтиране на нов елемент при к. Корниз- високо тяло</t>
  </si>
  <si>
    <t>II.25</t>
  </si>
  <si>
    <t>II.26</t>
  </si>
  <si>
    <t>II.27</t>
  </si>
  <si>
    <t>Доставка и полагане върху таванската плоскост на покрив Тип 4 на топлоизолация от XPS-0,12 м и армирана циментова замазка 0,04м</t>
  </si>
  <si>
    <t>III.9</t>
  </si>
  <si>
    <t>ОВК ЧАСТ</t>
  </si>
  <si>
    <t>V.1.</t>
  </si>
  <si>
    <t xml:space="preserve">Подмяна на сплит системи (климатици) </t>
  </si>
  <si>
    <t>V.1.1</t>
  </si>
  <si>
    <t xml:space="preserve">Доставка на климатици до 12000 BTU /28 броя за подмяна и 26 броя нов монтаж/ енергиен клас А++/А+ , с параметри: Qохл. 3.33kW , Qот. 3.74kW,   SEER 6.1  SCOP 4.0 ; температурен диапазон: охл. -15 до 50 ° С  отопл.     -15 до 30 ° С,                               </t>
  </si>
  <si>
    <t>V.1.2</t>
  </si>
  <si>
    <t>Стандартен монтаж на климатик до 12000 BTU</t>
  </si>
  <si>
    <t>V.1.3</t>
  </si>
  <si>
    <t>Допълнителен тръбен път над 3 м. За климатици до 12000BTU</t>
  </si>
  <si>
    <t>V.1.4</t>
  </si>
  <si>
    <t>V.1.5</t>
  </si>
  <si>
    <t>Стандартен монтаж на климатик до 30000 BTU</t>
  </si>
  <si>
    <t>V.1.6</t>
  </si>
  <si>
    <t>Допълнителен тръбен път над 3 м. За климатици до 30000BTU</t>
  </si>
  <si>
    <t>V.1.7</t>
  </si>
  <si>
    <t>Демонтаж на климатици до 12000 BTU</t>
  </si>
  <si>
    <t>V.1.8</t>
  </si>
  <si>
    <t>Демонтаж на климатици до 30000 BTU</t>
  </si>
  <si>
    <t>V.1.9</t>
  </si>
  <si>
    <t>Демонтаж и монтаж на съществуващи външни тела на климатици  по фасада до 24000BTU</t>
  </si>
  <si>
    <t>V.1.10</t>
  </si>
  <si>
    <t>Полагане на кабел за свързване на нови автономни климатизатори и допълнителен кабел за стари климатици</t>
  </si>
  <si>
    <t>V.2.</t>
  </si>
  <si>
    <t>Подмяна на радиатори</t>
  </si>
  <si>
    <t>V.2.1</t>
  </si>
  <si>
    <t>Доставка на глидери до Н600</t>
  </si>
  <si>
    <t>V.2.2</t>
  </si>
  <si>
    <t>Доставка на радиаторен термостатичен вентил</t>
  </si>
  <si>
    <t>V.2.3</t>
  </si>
  <si>
    <t>Доставка на радиаторен секретен вентил</t>
  </si>
  <si>
    <t>V.2.4</t>
  </si>
  <si>
    <t>Доставка на радиаторен комплект</t>
  </si>
  <si>
    <t>V.2.5</t>
  </si>
  <si>
    <t>Доставка и монтаж крепежни елементи за аншлуси Pex Al  Ф16</t>
  </si>
  <si>
    <t>V.2.6</t>
  </si>
  <si>
    <t>Доставка и монтаж аншлуси Pex Al  Ф16</t>
  </si>
  <si>
    <t>V.2.7</t>
  </si>
  <si>
    <t>Демонтаж на радиатори чугунени</t>
  </si>
  <si>
    <t>V.2.8</t>
  </si>
  <si>
    <t xml:space="preserve">Демонтаж на радиатори панелни </t>
  </si>
  <si>
    <t>V.2.9</t>
  </si>
  <si>
    <t>Демонтаж аншлуси</t>
  </si>
  <si>
    <t>V.2.10</t>
  </si>
  <si>
    <t>Изнасяне на демонтираните метални съоръжения до входа</t>
  </si>
  <si>
    <t>т.</t>
  </si>
  <si>
    <t>V.2.11</t>
  </si>
  <si>
    <t>Натоварване, извозване до 10 км и разтоварване на демонтираните метални съоръжения</t>
  </si>
  <si>
    <t>V.2.12</t>
  </si>
  <si>
    <t>Хидравлична проба на новомонтираните тела и аншлуси</t>
  </si>
  <si>
    <t>V.2.13</t>
  </si>
  <si>
    <t>Топла проба на новомонтираните отоплителни тела</t>
  </si>
  <si>
    <t>V.2.14</t>
  </si>
  <si>
    <t>Направа и монтаж радиатори до 20 глидера</t>
  </si>
  <si>
    <t>V.2.15</t>
  </si>
  <si>
    <t xml:space="preserve">Пробиване на отвори в тухла и бетон, прокопаване на канали в бетон и тухла и замонолитване на отвори и канали </t>
  </si>
  <si>
    <t>V.3.</t>
  </si>
  <si>
    <t xml:space="preserve">Изграждане на нова Вентилация за Патология </t>
  </si>
  <si>
    <t>V.3.1</t>
  </si>
  <si>
    <t>Доставка и монтаж на високоефективна вентилационна камера с рекуператор - на директно изпарение подаване 600м3/ч/изхвърляне 2400м3/ч с Qохл=7,51kW Qот.=12kW, охл.Рел.инст.=8,0kW, отопл.Рел.инст.=8,5kW; КПД на рекуператора зима/лято: 98/44 %  ( кпд на усвояване топлината на отработения въздух)</t>
  </si>
  <si>
    <t>V.3.2</t>
  </si>
  <si>
    <t>Въздуховодна мрежа</t>
  </si>
  <si>
    <t>V.3.3</t>
  </si>
  <si>
    <t>Автоматика</t>
  </si>
  <si>
    <t>V.3.4</t>
  </si>
  <si>
    <t>Решетки</t>
  </si>
  <si>
    <t>V.3.5</t>
  </si>
  <si>
    <t>Пуск и наладка</t>
  </si>
  <si>
    <t>V.3.6</t>
  </si>
  <si>
    <t>Демонтаж на въздуховоди и вентилатори</t>
  </si>
  <si>
    <t>V.3.7</t>
  </si>
  <si>
    <t>Полагане на кабел за нова вентилационна и климатична инсталация на патология</t>
  </si>
  <si>
    <t>V.4.</t>
  </si>
  <si>
    <t>Изграждане на нова Вентилация и климатизация на 12 операционни зали</t>
  </si>
  <si>
    <t>V.4.1</t>
  </si>
  <si>
    <t>V.4.2</t>
  </si>
  <si>
    <t>V.4.3</t>
  </si>
  <si>
    <t>Автоматика, управление, регулиращи и изпълнителни механизми</t>
  </si>
  <si>
    <t>V.4.4</t>
  </si>
  <si>
    <t>V.4.5</t>
  </si>
  <si>
    <t>Външно тяло</t>
  </si>
  <si>
    <t>V.4.6</t>
  </si>
  <si>
    <t>V.4.7</t>
  </si>
  <si>
    <t>Полагане на кабел за нова вентилационна и климатична инсталация на операционни зали</t>
  </si>
  <si>
    <t>V.5.</t>
  </si>
  <si>
    <t>Подмяна на съществуваща вентилация в операционни зали (3 броя)</t>
  </si>
  <si>
    <t>V.5.1</t>
  </si>
  <si>
    <t>Доставка и монтаж на високоефективна вентилационна камера с рекуператор - на директно изпарение подаване 4800м3/ч/изхвърляне 4800м3/ч с Qохл=36,49 kW Qот.= 58,0 kW, охл.Рел.инст.=19,76 kW, отопл.Рел.инст.=22,10 kW; КПД на рекуператора зима/лято: 93/82 % ( кпд на усвояване топлината на отработения въздух)</t>
  </si>
  <si>
    <t>V.5.2</t>
  </si>
  <si>
    <t>V.5.3</t>
  </si>
  <si>
    <t>V.5.4</t>
  </si>
  <si>
    <t>V.5.5</t>
  </si>
  <si>
    <t>Термопомпа на директно изпарение</t>
  </si>
  <si>
    <t>V.5.6</t>
  </si>
  <si>
    <t>V.5.7</t>
  </si>
  <si>
    <t>Демонтажни работи на стари съоръжения, натоварване и извозване на метални съоръжения</t>
  </si>
  <si>
    <t>V.6.</t>
  </si>
  <si>
    <t>Подмяна на съществуваща вентилация в Реанимация</t>
  </si>
  <si>
    <t>V.6.1</t>
  </si>
  <si>
    <t>Доставка и монтаж на високоефективна вентилационна камера с рекуператор - на директно изпарение подаване 7200м3/ч/изхвърляне 6480м3/ч с Qохл=40,21 kW Qот.=86,9 kW, охл.Рел.инст.=25,1 kW, отопл.Рел.инст.=33,4 kW; КПД на рекуператора зима/лято: 90/84 %  ( кпд на усвояване топлината на отработения въздух)</t>
  </si>
  <si>
    <t>V.6.2</t>
  </si>
  <si>
    <t>Въздуховодна мрежа край камерата</t>
  </si>
  <si>
    <t>V.6.3</t>
  </si>
  <si>
    <t>V.6.4</t>
  </si>
  <si>
    <t>V.6.5</t>
  </si>
  <si>
    <t>V.6.6</t>
  </si>
  <si>
    <t>V.6.7</t>
  </si>
  <si>
    <t>V.6.8</t>
  </si>
  <si>
    <t>V.6.9</t>
  </si>
  <si>
    <t>Подмяна чилър</t>
  </si>
  <si>
    <t>V.6.10</t>
  </si>
  <si>
    <t>V.6.11</t>
  </si>
  <si>
    <t>V.7.</t>
  </si>
  <si>
    <t>V.7.1</t>
  </si>
  <si>
    <t>ЧАСТ ЕЛЕКТРИЧЕСКА</t>
  </si>
  <si>
    <t>Подмяна на осветители</t>
  </si>
  <si>
    <t>VI.1.1</t>
  </si>
  <si>
    <t>Доставка на LED осветител 2*22W, 4000K, 5 години гаранция</t>
  </si>
  <si>
    <t>VI.1.2</t>
  </si>
  <si>
    <t>VI.1.3</t>
  </si>
  <si>
    <t>VI.1.4</t>
  </si>
  <si>
    <t>Доставка на LED осветител 2*10W, 4000K, 5 години гаранция</t>
  </si>
  <si>
    <t>VI.1.5</t>
  </si>
  <si>
    <t>VI.1.6</t>
  </si>
  <si>
    <t>VI.1.7</t>
  </si>
  <si>
    <t>VI.1.8</t>
  </si>
  <si>
    <t>Съпътстващи строително-монтажни работи, свързани с подмяната на oсветление</t>
  </si>
  <si>
    <t>VI.1.9</t>
  </si>
  <si>
    <t>VI.1.10</t>
  </si>
  <si>
    <t>VI.1.11</t>
  </si>
  <si>
    <t>VI.1.12</t>
  </si>
  <si>
    <t>Изграждане на външно архитектурно осветление</t>
  </si>
  <si>
    <t>VI.1.13</t>
  </si>
  <si>
    <t>Монтаж на регенератор на работно напрежение и работна фаза</t>
  </si>
  <si>
    <t>VI.2.1</t>
  </si>
  <si>
    <t>Доставка на регенератор на работно напрежение и работна фаза с мощност 630 kVA</t>
  </si>
  <si>
    <t>VI.2.2</t>
  </si>
  <si>
    <t>Доставка на регенератор на работно напрежение и работна фаза с мощност 400 kVA</t>
  </si>
  <si>
    <t>VI.2.3</t>
  </si>
  <si>
    <t>Монтаж на регенератори на раборно напрежение и работна фаза</t>
  </si>
  <si>
    <t>Изграждане на система за мониторинг на система за снадбдяване с електрическа енергия</t>
  </si>
  <si>
    <t>VI.3.1</t>
  </si>
  <si>
    <t>Изграждане на система за мониторинг на системата за снабдяване с електрическа енергия</t>
  </si>
  <si>
    <t>Изграждане на мълниезащитна инсталация</t>
  </si>
  <si>
    <t>VI.4.1</t>
  </si>
  <si>
    <t xml:space="preserve">Изграждане на мълниезащитна инсталация с изпреварващо действие на високото тяло на сградата </t>
  </si>
  <si>
    <t>ТОВАРОПОДЕМНОСТ  (бр. лица) - 1500 кг., 20 лица</t>
  </si>
  <si>
    <t>ХОД НА АСАНСЬОРА - 41000 мм</t>
  </si>
  <si>
    <t>БРОЙ СПИРКИ - 12</t>
  </si>
  <si>
    <t>КАБИНА - с размер 1250х2500х2100 мм</t>
  </si>
  <si>
    <t>ТОВАРОПОДЕМНОСТ  (бр. лица) - 225 кг., 3 лица</t>
  </si>
  <si>
    <t>КАБИНА - с размер 1000х750х2100 мм</t>
  </si>
  <si>
    <t>VII.3</t>
  </si>
  <si>
    <t>ТОВАРОПОДЕМНОСТ  (бр. лица) - 180 кг., 2 лица</t>
  </si>
  <si>
    <t>ХОД НА АСАНСЬОРА - 38000 мм</t>
  </si>
  <si>
    <t>БРОЙ СПИРКИ - 11</t>
  </si>
  <si>
    <t>КАБИННА ВРАТА - Автоматична плъзгаща с размер 650х2000мм</t>
  </si>
  <si>
    <t>КАБИНА - с размер 700х800х2100 мм</t>
  </si>
  <si>
    <t>VII.4</t>
  </si>
  <si>
    <t>ХОД НА АСАНСЬОРА - 20900 мм</t>
  </si>
  <si>
    <t>БРОЙ СПИРКИ - 4</t>
  </si>
  <si>
    <t>КАБИНА - с размер 1350х2350х2100 мм</t>
  </si>
  <si>
    <t>VII.5</t>
  </si>
  <si>
    <t>БРОЙ СПИРКИ - 6</t>
  </si>
  <si>
    <t>КАБИНА - с размер 850х1150х2100 мм</t>
  </si>
  <si>
    <t>VII.6</t>
  </si>
  <si>
    <t>Демонтаж на стари алуминиеви прозорци и врати с каса.</t>
  </si>
  <si>
    <t>Боядисване с антибактериална боя-вътрешно- по стени със сменена дограма</t>
  </si>
  <si>
    <t>Доставка и монтаж на ХPS- 0,02м с шпакловка на мрежа и мин.мазилка за прекъсване на термомостове под стреха на покрива и под балкони на второ ниво от югоизток</t>
  </si>
  <si>
    <t>Доставка и монтаж на нови водосточни тръби (вкл. скоби и др. закрепващи елементи)</t>
  </si>
  <si>
    <t xml:space="preserve">Доставка и полагане върху таванската плоча на покрив Тип 1 на система от топлоизолация от XPS-0,12 м, армирана циментова замазка 0,06м, </t>
  </si>
  <si>
    <t>Демонтаж на водосборни казанчета</t>
  </si>
  <si>
    <t>Доставка и монтаж на ламаринени водосборни казанчета</t>
  </si>
  <si>
    <t xml:space="preserve">Демонтаж на улуци </t>
  </si>
  <si>
    <t>Доставка и монтаж на ламаринени улуци (вкл. скоби и укрепващи елементи)</t>
  </si>
  <si>
    <t>ЧАСТ ОВК</t>
  </si>
  <si>
    <t>IV.1.</t>
  </si>
  <si>
    <t>IV.1.1</t>
  </si>
  <si>
    <t>брой</t>
  </si>
  <si>
    <t>IV.1.2</t>
  </si>
  <si>
    <t>IV.1.3</t>
  </si>
  <si>
    <t>IV.1.4</t>
  </si>
  <si>
    <t>IV.1.5</t>
  </si>
  <si>
    <t>брой.</t>
  </si>
  <si>
    <t>IV.1.6</t>
  </si>
  <si>
    <t>м.</t>
  </si>
  <si>
    <t>IV.1.7</t>
  </si>
  <si>
    <t>IV.1.8</t>
  </si>
  <si>
    <t>IV.1.9</t>
  </si>
  <si>
    <t>IV.1.10</t>
  </si>
  <si>
    <t>IV.1.11</t>
  </si>
  <si>
    <t>м</t>
  </si>
  <si>
    <t>IV.1.12</t>
  </si>
  <si>
    <t>IV.1.13</t>
  </si>
  <si>
    <t>IV.1.14</t>
  </si>
  <si>
    <t>IV.2.</t>
  </si>
  <si>
    <t>Подмяна на съществуваща вентилация кардиология/реанимация</t>
  </si>
  <si>
    <t>IV.2.1</t>
  </si>
  <si>
    <t>Доставка и монтаж на високоефективна вентилационна камера с рекуператор - на директно изпарение подаване 6300м3/ч/изхвърляне 5300м3/ч  с Qохл=36,30  kW Qот.=80,8 kW, охл.Рел.инст.=19,8 kW, отопл.Рел.инст.=27,8 kW; КПД на рекуператора зима/лято: 88/85 %  ( кпд на усвояване топлината на отработения въздух)</t>
  </si>
  <si>
    <t>IV.2.2</t>
  </si>
  <si>
    <t>IV.2.3</t>
  </si>
  <si>
    <t>IV.2.4</t>
  </si>
  <si>
    <t>IV.2.5</t>
  </si>
  <si>
    <t>IV.2.6</t>
  </si>
  <si>
    <t>IV.3.</t>
  </si>
  <si>
    <t>Подмяна на сплит системи (климатици) в кабинети и манипулационни</t>
  </si>
  <si>
    <t>IV.3.1</t>
  </si>
  <si>
    <t xml:space="preserve">Доставка на климатици до 12000 BTU енергиен клас А++/А+ , с параметри: Qохл. 3.33kW , Qот. 3.74kW,   SEER 6.1  SCOP 4.0 ; температурен диапазон: охл. -15 до 50 ° С  отопл.     -15 до 30 ° С,                                </t>
  </si>
  <si>
    <t>IV.3.2</t>
  </si>
  <si>
    <t>IV.3.3</t>
  </si>
  <si>
    <t>IV.3.4</t>
  </si>
  <si>
    <t>Полагане на кабел за свързване на допълнителен кабел за стари климатици</t>
  </si>
  <si>
    <t>IV.4.</t>
  </si>
  <si>
    <t>IV.4.1</t>
  </si>
  <si>
    <t xml:space="preserve">Изграждане на мълниезащитна инсталация с изпреварващо действие </t>
  </si>
  <si>
    <t>Обект: Пирогов - Сграда 2 - Урология</t>
  </si>
  <si>
    <t>Обект: Пирогов - Сграда 5 Бивша болнична аптека</t>
  </si>
  <si>
    <t>Обект: Пирогов - Сграда 6 Детско отделение</t>
  </si>
  <si>
    <t>ІII.</t>
  </si>
  <si>
    <t>Обект: Пирогов - Сграда 8 Клиника по вътрешни болести</t>
  </si>
  <si>
    <t>Възстановяване на фасадни декоративни елементи в съществуващия им вид</t>
  </si>
  <si>
    <t>Обект: Пирогов - Сграда 7 Основен блок с поликлинична част</t>
  </si>
  <si>
    <t xml:space="preserve">Демонтаж на водосточни тръби </t>
  </si>
  <si>
    <t>Монтаж на водосточни тръби  (вкл. скоби и др. закрепващи елементи)</t>
  </si>
  <si>
    <t>VIII</t>
  </si>
  <si>
    <t>Изграждане на аварийна стълба</t>
  </si>
  <si>
    <t>Подготвителни и Земни работи и Стоманобетонови елементи</t>
  </si>
  <si>
    <t>Земни и предварителни работи</t>
  </si>
  <si>
    <t>Изпълнение на механизиран масов изкоп до относителна кота -3.00;</t>
  </si>
  <si>
    <t>Изпълнение на ръчен изкоп за оформяне на дъно на кота -3.00;</t>
  </si>
  <si>
    <t>Временно складиране на земни маси на вал;</t>
  </si>
  <si>
    <t>Защита на откосите с PVC фолио;</t>
  </si>
  <si>
    <t>Изпълнение на обратен насип от изкопани почви на вал, включително транбоване до постигане на уплътненост;</t>
  </si>
  <si>
    <t>Извозване на излишни земни маси до посочено депо в района, включително такси;</t>
  </si>
  <si>
    <t>Доставка на несортиран минерален материал за изпълнение на горните слоеве от уплътнен обратен насип;</t>
  </si>
  <si>
    <t>Натоварване и извозване на строителни отпадъци;</t>
  </si>
  <si>
    <t>Частично разрушаване на покрива на детска противошокова зала за преминаване на колоните на стълбата и извозване на строителните отпадъци от обекта. За оценка на настоящето перо, оферанта задължително посещава строителната площадка;</t>
  </si>
  <si>
    <t>Кофражни работи</t>
  </si>
  <si>
    <t>Кофраж за страници фундаменти с височина 800мм;</t>
  </si>
  <si>
    <t>Кофраж за стб. стени</t>
  </si>
  <si>
    <t>Бетонни работи</t>
  </si>
  <si>
    <t>Доставка и полагане на подложен бетон С10/12 под фундамент</t>
  </si>
  <si>
    <t>Доставка и полагане на бетон С25/30 (В30) за фундамент</t>
  </si>
  <si>
    <t>Доставка и полагане на бетон С25/30 (В30) за стени</t>
  </si>
  <si>
    <t>Доставка и полагане на високоякостна подливка БУЛЦЕМЕКС АС или SikaGrout или подобен състав под бази на колони;</t>
  </si>
  <si>
    <t>Разпробиване на отвори за лепене на армировка към съществуващ английски двор с дълбочина до 250mm</t>
  </si>
  <si>
    <t>Лепене на армировка на стени към стени от съществуващ английски двор с инжекционна техника HILTI HIT HY200R</t>
  </si>
  <si>
    <t>Армировъчни работи и железарски работи</t>
  </si>
  <si>
    <t xml:space="preserve">Заготвяне, доставка и монтаж на армировъчна стомана клас В500b за фундамент </t>
  </si>
  <si>
    <t>кг</t>
  </si>
  <si>
    <t xml:space="preserve">Заготвяне, доставка и монтаж на армировъчна стомана клас В500b за стени </t>
  </si>
  <si>
    <t>Монтаж на анкерни групи, включително геодезическо замерване, укрепяване и прецично позициониране;</t>
  </si>
  <si>
    <t>Възстановителни работи и други</t>
  </si>
  <si>
    <t>Възстановяване на асфалтова настилка в зоната на фундамента на стълбата;</t>
  </si>
  <si>
    <t>Изпълнение на обетониране на колоните до височина 1.80 метра с кръгла форма на бетона, Диаметър Ф 500, височина 1800мм, Бетон С25/30 (В25) с гладка видима повърхност;</t>
  </si>
  <si>
    <t>Възстановяване на покрива на детска противошокова зала;</t>
  </si>
  <si>
    <t>Демонтаж на парапети от югоизтчната страна на съществуващи етажни тераси;</t>
  </si>
  <si>
    <t>Оформяне на контакт между съществуващи парапети от югоизтчната страна на етажни тераси и нови парапети за пасарелките;</t>
  </si>
  <si>
    <t>Оформяне на зона от покрива, където новата стълба контактува със съществуващия покрив. За оценка на настоящето перо, оферанта задължително посещава строителната площадка и покрива на високата сграда;</t>
  </si>
  <si>
    <t>VIII.1</t>
  </si>
  <si>
    <t>VIII.1.1</t>
  </si>
  <si>
    <t>VIII.1.2</t>
  </si>
  <si>
    <t>VIII.1.3</t>
  </si>
  <si>
    <t>VIII.1.4</t>
  </si>
  <si>
    <t>VIII.1.5</t>
  </si>
  <si>
    <t>VIII.2</t>
  </si>
  <si>
    <t>VIII.2.1</t>
  </si>
  <si>
    <t>VIII.2.2</t>
  </si>
  <si>
    <t>VIII.3</t>
  </si>
  <si>
    <t>VIII.3.1</t>
  </si>
  <si>
    <t>Стоманени конструкции</t>
  </si>
  <si>
    <t>Подгтвителни работи преди монтажа</t>
  </si>
  <si>
    <t>Детайлно геодезическо заснемане на фасадата на сградата в зоната на стълбата;</t>
  </si>
  <si>
    <t>Адаптиране на производствени чертежи съобразно резултати от геодезическо заснемане;</t>
  </si>
  <si>
    <t>Адаптиране на производствени чертежи към изискванията на избрания завода за горещо поцинковане;</t>
  </si>
  <si>
    <t>Анкерни болтове и анкериране</t>
  </si>
  <si>
    <t>Доставка на анкерни болтове М20, клас 8.8 за колони включително гайки, контрагайки, шаблонна плоча, анкерираща плоча и гайки за анкерираща плоча;</t>
  </si>
  <si>
    <t>Доставка и монтаж на шпилки М30 клас 8.8 за анкериране на стълбищни рамена към стоманобетонова шайба, включително смола за запълване на отвора;</t>
  </si>
  <si>
    <t>Доставка и монтаж на лепени анкери М16 за анкериране на греди към същестуващи тераси;</t>
  </si>
  <si>
    <t>Основна стоманена конструкция</t>
  </si>
  <si>
    <t>Заводско производство на стоманена конструкция, клас на изпълнение EXC2 по БДС EN 1090-2:2018. Горещовалцовани профили HEA200, HEA180,  IPE 200 &amp; IPE 160, стомана S275 JR; Горещовалцовани профили L70.7 &amp; UPN 200, стомана S235 JR; Листова стомана с дебелини 8, 12, 16 и 20mm</t>
  </si>
  <si>
    <t>Изпълнение на серия от частични пробни монтажи в заводски условия на фрагменти от стълбата с цел постигане на проектна геометрия;</t>
  </si>
  <si>
    <t>Изпълнение на АКЗ чрез  горещо поцинковане;</t>
  </si>
  <si>
    <t>кг.</t>
  </si>
  <si>
    <t>Доставка и монтаж на стоманена носеща конструкция;</t>
  </si>
  <si>
    <t>Доставка на скрепителни средства , поцинковани конструктивни болтове клас 8.8, М16, М20 и М24 включително натягане срещу саморазвиване;</t>
  </si>
  <si>
    <t>Дробеструйно почистване на металната повърхност за елементи на стоманен носещ скелет. Степен на чистота Sa2.5, съгласно ISO 8501-1;</t>
  </si>
  <si>
    <t>Площадки и парапети</t>
  </si>
  <si>
    <t>Доставка и мотаж на стълбищни стъпапа, тип "Лихтгитер" или подобни, готово изделие;</t>
  </si>
  <si>
    <t>Доставка и монтаж на скрепителни средства за стълбищни стъпала, поцинковани болтове М12;</t>
  </si>
  <si>
    <t>Доставка и монтаж на подови скари тип "Лихтгитер" или подобни, тип скара SP 240-34/38-3, с носещ прът 40.2, растер 34х38;</t>
  </si>
  <si>
    <t>Доставка и монтаж на скрепителни средства, болтове и скоби за подови скари тип "Лихтгитер" или подобни;</t>
  </si>
  <si>
    <t>Доставка и монтаж на парапети с ръкохватка, вертикални шпроси и хоризонтална шина против подхлъзване, включително оформяне на ъгли;</t>
  </si>
  <si>
    <t>Доставка и монтаж на скрепителни средства за парапети;</t>
  </si>
  <si>
    <t>Доставка и монтаж на врата за първо стълбищно рамо с цел възпрепятстване на нерегламентиран достъп. Вратата е с лост антипаник поставен отвътре;</t>
  </si>
  <si>
    <t>Оформаня на зона около врата с гъста мрежа за недопускане на достъп отвън до бравата на вратата;</t>
  </si>
  <si>
    <t>VIII.1.1.1</t>
  </si>
  <si>
    <t>VIII.1.1.2</t>
  </si>
  <si>
    <t>VIII.1.1.3</t>
  </si>
  <si>
    <t>VIII.1.1.4</t>
  </si>
  <si>
    <t>VIII.1.1.5</t>
  </si>
  <si>
    <t>VIII.1.1.6</t>
  </si>
  <si>
    <t>VIII.1.1.7</t>
  </si>
  <si>
    <t>VIII.1.1.8</t>
  </si>
  <si>
    <t>VIII.1.1.9</t>
  </si>
  <si>
    <t>VIII.1.1.10</t>
  </si>
  <si>
    <t>VIII.1.2.1</t>
  </si>
  <si>
    <t>VIII.1.3.1</t>
  </si>
  <si>
    <t>VIII.1.3.2</t>
  </si>
  <si>
    <t>VIII.1.3.3</t>
  </si>
  <si>
    <t>VIII.1.3.4</t>
  </si>
  <si>
    <t>VIII.1.3.5</t>
  </si>
  <si>
    <t>VIII.1.3.6</t>
  </si>
  <si>
    <t>VIII.1.4.1</t>
  </si>
  <si>
    <t>VIII.1.4.2</t>
  </si>
  <si>
    <t>VIII.1.4.3</t>
  </si>
  <si>
    <t>VIII.1.5.1</t>
  </si>
  <si>
    <t>VIII.1.5.2</t>
  </si>
  <si>
    <t>VIII.1.5.3</t>
  </si>
  <si>
    <t>VIII.1.5.4</t>
  </si>
  <si>
    <t>VIII.1.5.5</t>
  </si>
  <si>
    <t>VIII.1.5.6</t>
  </si>
  <si>
    <t>VIII.2.1.1</t>
  </si>
  <si>
    <t>VIII.2.1.2</t>
  </si>
  <si>
    <t>VIII.2.1.3</t>
  </si>
  <si>
    <t>VIII.2.2.1</t>
  </si>
  <si>
    <t>VIII.2.2.2</t>
  </si>
  <si>
    <t>VIII.2.2.3</t>
  </si>
  <si>
    <t>VIII.2.3</t>
  </si>
  <si>
    <t>VIII.2.3.1</t>
  </si>
  <si>
    <t>VIII.2.3.2</t>
  </si>
  <si>
    <t>VIII.2.3.3</t>
  </si>
  <si>
    <t>VIII.2.3.4</t>
  </si>
  <si>
    <t>VIII.2.3.5</t>
  </si>
  <si>
    <t>VIII.2.3.6</t>
  </si>
  <si>
    <t>VIII.2.3.7</t>
  </si>
  <si>
    <t>VIII.2.3.8</t>
  </si>
  <si>
    <t>Архитектурни елементи</t>
  </si>
  <si>
    <t>Заводско производство на поддържаща конструкция за фасадна облицовка</t>
  </si>
  <si>
    <t>Заводско производство на пана от просечена ламарина за фасадна облицовка</t>
  </si>
  <si>
    <t>Изпълнение на АКЗ чрез горещо поцинковане;</t>
  </si>
  <si>
    <t>Доставка и монтаж на поддържаща конструкция за фасадна облицовка</t>
  </si>
  <si>
    <t>Доставка на скрепителни средства, поцинковани конструктивни болтове клас 5.6, М10 включително осигуряване срещу саморазвиване;</t>
  </si>
  <si>
    <t>Дробеструйно почистване на металната повърхност за елементи. Степен на чистота Sa2.5, съгласно ISO 8501-1;</t>
  </si>
  <si>
    <t>Доставка и монтаж на пана от просечена ламарина за фасадна облицовка</t>
  </si>
  <si>
    <t>Архитектурни и оформителски работи</t>
  </si>
  <si>
    <t>VIII.3.1.1</t>
  </si>
  <si>
    <t>VIII.3.1.2</t>
  </si>
  <si>
    <t>VIII.3.1.3</t>
  </si>
  <si>
    <t>VIII.3.1.4</t>
  </si>
  <si>
    <t>VIII.3.1.5</t>
  </si>
  <si>
    <t>VIII.3.1.6</t>
  </si>
  <si>
    <t>VIII.3.1.7</t>
  </si>
  <si>
    <t>Съпътстващи строително-монтажни работи, свързани с подмяната на асансьорите</t>
  </si>
  <si>
    <r>
      <t>Доставка и монтаж на дограма от 4 камерно PVC с 24 мм стъклопакет от бяло/бяло стъкло, с U&lt;1,7 W/m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.K (по стени на машинно)</t>
    </r>
  </si>
  <si>
    <r>
      <t>m</t>
    </r>
    <r>
      <rPr>
        <sz val="10"/>
        <color indexed="8"/>
        <rFont val="Calibri"/>
        <family val="2"/>
        <scheme val="minor"/>
      </rPr>
      <t>²</t>
    </r>
  </si>
  <si>
    <r>
      <t>Доставка и монтаж на дограма от мин. 5 камерно PVC и двоен стъклопакет от бяло/нискоемисийно стъкло, с U&lt;1,4 W/m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.K.</t>
    </r>
  </si>
  <si>
    <r>
      <t>m</t>
    </r>
    <r>
      <rPr>
        <vertAlign val="superscript"/>
        <sz val="10"/>
        <color indexed="8"/>
        <rFont val="Calibri"/>
        <family val="2"/>
        <scheme val="minor"/>
      </rPr>
      <t>2</t>
    </r>
  </si>
  <si>
    <r>
      <t>m</t>
    </r>
    <r>
      <rPr>
        <vertAlign val="superscript"/>
        <sz val="10"/>
        <color indexed="8"/>
        <rFont val="Calibri"/>
        <family val="2"/>
        <scheme val="minor"/>
      </rPr>
      <t>3</t>
    </r>
  </si>
  <si>
    <r>
      <t xml:space="preserve">Доставка и монтаж на топлоизолационна система по външни стени (Тип 1,6,8 и 9) от експандиран пенополистирол (EPS), с дебелина </t>
    </r>
    <r>
      <rPr>
        <u/>
        <sz val="10"/>
        <rFont val="Calibri"/>
        <family val="2"/>
        <scheme val="minor"/>
      </rPr>
      <t>δ=0,10 m</t>
    </r>
    <r>
      <rPr>
        <sz val="10"/>
        <rFont val="Calibri"/>
        <family val="2"/>
        <scheme val="minor"/>
      </rPr>
      <t>, с експлоатационен коефициент на топлопроводност λ</t>
    </r>
    <r>
      <rPr>
        <vertAlign val="subscript"/>
        <sz val="10"/>
        <rFont val="Calibri"/>
        <family val="2"/>
        <scheme val="minor"/>
      </rPr>
      <t>D</t>
    </r>
    <r>
      <rPr>
        <sz val="10"/>
        <rFont val="Calibri"/>
        <family val="2"/>
        <scheme val="minor"/>
      </rPr>
      <t>=0,032 W/mK, обемна плътност ρ= 15 ÷16kg/m</t>
    </r>
    <r>
      <rPr>
        <vertAlign val="superscript"/>
        <sz val="10"/>
        <rFont val="Calibri"/>
        <family val="2"/>
        <scheme val="minor"/>
      </rPr>
      <t>3.</t>
    </r>
    <r>
      <rPr>
        <sz val="10"/>
        <rFont val="Calibri"/>
        <family val="2"/>
        <scheme val="minor"/>
      </rPr>
      <t xml:space="preserve">
Топлоизолационната система да включва:
а) трудногорим, стабилизиран EPS-F;
б) стъклофибърна мрежа с широчина на бримката - 4 х 4 mm;
в) шпакловка с еластична лепилна прахообразна смес за лепене на топлоизолационни плочи от EPS;
г) минерална мазилка с едрина на зърната 2 mm, драскана структура, с качества за задържане на прахови частици от атмосферата и клас по реакция на огън на външния повърхностен слой за фасадните стени, не по-нисък от </t>
    </r>
    <r>
      <rPr>
        <b/>
        <sz val="10"/>
        <rFont val="Calibri"/>
        <family val="2"/>
        <scheme val="minor"/>
      </rPr>
      <t>А1</t>
    </r>
    <r>
      <rPr>
        <sz val="10"/>
        <rFont val="Calibri"/>
        <family val="2"/>
        <scheme val="minor"/>
      </rPr>
      <t xml:space="preserve"> или </t>
    </r>
    <r>
      <rPr>
        <b/>
        <sz val="10"/>
        <rFont val="Calibri"/>
        <family val="2"/>
        <scheme val="minor"/>
      </rPr>
      <t>А2.</t>
    </r>
  </si>
  <si>
    <r>
      <t>Доставка и монтаж на топлоизолационна система по цокли- стени (Тип 4 и 10) на сутерени над терен и в англ. двор, от екструдиран пенополистирол (ХPS), с дебелина δ=0,10 m, с експлоатационен коефициент на топлопроводност λ</t>
    </r>
    <r>
      <rPr>
        <vertAlign val="subscript"/>
        <sz val="10"/>
        <rFont val="Calibri"/>
        <family val="2"/>
        <scheme val="minor"/>
      </rPr>
      <t>D</t>
    </r>
    <r>
      <rPr>
        <sz val="10"/>
        <rFont val="Calibri"/>
        <family val="2"/>
        <scheme val="minor"/>
      </rPr>
      <t>=0,03 W/mK, обемна плътност ρ= 17 ÷18kg/m</t>
    </r>
    <r>
      <rPr>
        <vertAlign val="super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. с изисквания за качество, описани в т. II-1. и минерална водоустойчива мазилка</t>
    </r>
  </si>
  <si>
    <r>
      <t>Доставка и монтаж на противопожарни ивици (ППИ) по периметъра на ниско основно, административно и двуетажно тяло съгл. нормативната уредба:                                                                                                         Противопожарната система да включва:
-минерална вата с дебелина δ=0,10 m и широчина 0,2 м с плътност ρ= 100 kg/m</t>
    </r>
    <r>
      <rPr>
        <vertAlign val="super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,
-стъклофибърна мрежа, шпакловка, грунд и минерална мазилка с изисквания за качество, описани в т. II-1, а прикрепващите устройства да са от продукти с клас по реакция на огън </t>
    </r>
    <r>
      <rPr>
        <b/>
        <sz val="10"/>
        <rFont val="Calibri"/>
        <family val="2"/>
        <scheme val="minor"/>
      </rPr>
      <t>А1</t>
    </r>
    <r>
      <rPr>
        <sz val="10"/>
        <rFont val="Calibri"/>
        <family val="2"/>
        <scheme val="minor"/>
      </rPr>
      <t xml:space="preserve"> или </t>
    </r>
    <r>
      <rPr>
        <b/>
        <sz val="10"/>
        <rFont val="Calibri"/>
        <family val="2"/>
        <scheme val="minor"/>
      </rPr>
      <t>А2</t>
    </r>
    <r>
      <rPr>
        <sz val="10"/>
        <rFont val="Calibri"/>
        <family val="2"/>
        <scheme val="minor"/>
      </rPr>
      <t>.,
(</t>
    </r>
    <r>
      <rPr>
        <b/>
        <sz val="10"/>
        <rFont val="Calibri"/>
        <family val="2"/>
        <scheme val="minor"/>
      </rPr>
      <t>Забележка:</t>
    </r>
    <r>
      <rPr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Квадратурата по тази позиция е приспадната от площта на EPS за изолация на стените)</t>
    </r>
  </si>
  <si>
    <r>
      <t>m</t>
    </r>
    <r>
      <rPr>
        <vertAlign val="superscript"/>
        <sz val="10"/>
        <rFont val="Calibri"/>
        <family val="2"/>
        <scheme val="minor"/>
      </rPr>
      <t>2</t>
    </r>
  </si>
  <si>
    <r>
      <t xml:space="preserve">Доставка и монтиране на XPS 0,10 м с каменна облицовка по цокъл (партерно ниво и сутерен над земя  на високо и четириетажно тяло от югозапад, северозапад и североизток), вкл. край входни врати - вкл. лепило, шпакловка, армиране, камък и др. в т. ч. </t>
    </r>
    <r>
      <rPr>
        <b/>
        <sz val="10"/>
        <rFont val="Calibri"/>
        <family val="2"/>
        <scheme val="minor"/>
      </rPr>
      <t>80,53</t>
    </r>
    <r>
      <rPr>
        <sz val="10"/>
        <rFont val="Calibri"/>
        <family val="2"/>
        <scheme val="minor"/>
      </rPr>
      <t xml:space="preserve"> м2 кам. облицовка за обръщане при прозорци</t>
    </r>
  </si>
  <si>
    <r>
      <t xml:space="preserve">Демонтаж на каменна облицовка по цокъл на партерно ниво и сутерен над земя (високо и четириетажно тяло от югозапад, северозапад и североизток), вкл. край входни врати,  в т. ч. </t>
    </r>
    <r>
      <rPr>
        <b/>
        <sz val="10"/>
        <rFont val="Calibri"/>
        <family val="2"/>
        <scheme val="minor"/>
      </rPr>
      <t>80,53</t>
    </r>
    <r>
      <rPr>
        <sz val="10"/>
        <rFont val="Calibri"/>
        <family val="2"/>
        <scheme val="minor"/>
      </rPr>
      <t xml:space="preserve"> м2 кам. облицовка от обръщане при прозорци</t>
    </r>
  </si>
  <si>
    <r>
      <t>Доставка и монтаж под таванската плоча на покрив Тип 1 на минерална вата с дебелина δ=0,12м с експлоатационен коефициент на топлопроводност λ</t>
    </r>
    <r>
      <rPr>
        <vertAlign val="subscript"/>
        <sz val="10"/>
        <rFont val="Calibri"/>
        <family val="2"/>
        <scheme val="minor"/>
      </rPr>
      <t>D</t>
    </r>
    <r>
      <rPr>
        <sz val="10"/>
        <rFont val="Calibri"/>
        <family val="2"/>
        <scheme val="minor"/>
      </rPr>
      <t>=0,038 W/mK, обемна плътност ρ= 80 kg/m</t>
    </r>
    <r>
      <rPr>
        <vertAlign val="super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, с клас по реакция на огън не по-нисък от </t>
    </r>
    <r>
      <rPr>
        <b/>
        <sz val="10"/>
        <rFont val="Calibri"/>
        <family val="2"/>
        <scheme val="minor"/>
      </rPr>
      <t>А2</t>
    </r>
    <r>
      <rPr>
        <sz val="10"/>
        <rFont val="Calibri"/>
        <family val="2"/>
        <scheme val="minor"/>
      </rPr>
      <t xml:space="preserve"> или </t>
    </r>
    <r>
      <rPr>
        <b/>
        <sz val="10"/>
        <rFont val="Calibri"/>
        <family val="2"/>
        <scheme val="minor"/>
      </rPr>
      <t>В</t>
    </r>
    <r>
      <rPr>
        <sz val="10"/>
        <rFont val="Calibri"/>
        <family val="2"/>
        <scheme val="minor"/>
      </rPr>
      <t>., и окачен таван от трудногорим гипсокартон (или тип "Армстронг")</t>
    </r>
  </si>
  <si>
    <r>
      <rPr>
        <sz val="10"/>
        <color theme="1"/>
        <rFont val="Calibri"/>
        <family val="2"/>
        <scheme val="minor"/>
      </rPr>
      <t>m</t>
    </r>
    <r>
      <rPr>
        <vertAlign val="superscript"/>
        <sz val="10"/>
        <rFont val="Calibri"/>
        <family val="2"/>
        <scheme val="minor"/>
      </rPr>
      <t>2</t>
    </r>
  </si>
  <si>
    <r>
      <t>Доставка и монтаж под таванската плосча на покрив Тип 3(уширение в атриума) на минерална вата с дебелина δ=0,12м с експлоатационен коефициент на топлопроводност λ</t>
    </r>
    <r>
      <rPr>
        <vertAlign val="subscript"/>
        <sz val="10"/>
        <rFont val="Calibri"/>
        <family val="2"/>
        <scheme val="minor"/>
      </rPr>
      <t>D</t>
    </r>
    <r>
      <rPr>
        <sz val="10"/>
        <rFont val="Calibri"/>
        <family val="2"/>
        <scheme val="minor"/>
      </rPr>
      <t>=0,038 W/mK, обемна плътност ρ= 80 kg/m</t>
    </r>
    <r>
      <rPr>
        <vertAlign val="super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, с клас по реакция на огън не по-нисък от </t>
    </r>
    <r>
      <rPr>
        <b/>
        <sz val="10"/>
        <rFont val="Calibri"/>
        <family val="2"/>
        <scheme val="minor"/>
      </rPr>
      <t>А2</t>
    </r>
    <r>
      <rPr>
        <sz val="10"/>
        <rFont val="Calibri"/>
        <family val="2"/>
        <scheme val="minor"/>
      </rPr>
      <t xml:space="preserve"> или </t>
    </r>
    <r>
      <rPr>
        <b/>
        <sz val="10"/>
        <rFont val="Calibri"/>
        <family val="2"/>
        <scheme val="minor"/>
      </rPr>
      <t>В</t>
    </r>
    <r>
      <rPr>
        <sz val="10"/>
        <rFont val="Calibri"/>
        <family val="2"/>
        <scheme val="minor"/>
      </rPr>
      <t>., и окачен таван от трудногорим гипсокартон (или тип "Армстронг")</t>
    </r>
  </si>
  <si>
    <r>
      <t>m</t>
    </r>
    <r>
      <rPr>
        <vertAlign val="superscript"/>
        <sz val="10"/>
        <rFont val="Calibri"/>
        <family val="2"/>
        <scheme val="minor"/>
      </rPr>
      <t>3</t>
    </r>
  </si>
  <si>
    <r>
      <t>Доставка и монтаж на топлоизолационна система по под граничещ с външен въздух (Тип 5) от екструдиран пенополистирол (ХPS), с дебелина δ=0,12m, с експлоатационен коефициент на топлопроводност λ</t>
    </r>
    <r>
      <rPr>
        <vertAlign val="subscript"/>
        <sz val="10"/>
        <rFont val="Calibri"/>
        <family val="2"/>
        <scheme val="minor"/>
      </rPr>
      <t>D</t>
    </r>
    <r>
      <rPr>
        <sz val="10"/>
        <rFont val="Calibri"/>
        <family val="2"/>
        <scheme val="minor"/>
      </rPr>
      <t xml:space="preserve">=0,03 W/mK, обемна плътност ρ= 17 ÷18 kg/m3. Топлоизолационната система да включва:
а) трудногорим, стабилизиран ХPS;
б) стъклофибърна мрежа с широчина на бримката - 4 х 4 mm;                                       в) шпакловка с еластична лепилна прахообразна смес за лепене на топлоизолационни плочи от ХPS
г) минерална мазилка с едрина на зърната 2 mm, драскана структура, с качества за задържане на прахови частици от атмосферата и клас по реакция на огън на външния повърхностен слой за фасадните стени, не по-нисък от </t>
    </r>
    <r>
      <rPr>
        <b/>
        <sz val="10"/>
        <rFont val="Calibri"/>
        <family val="2"/>
        <scheme val="minor"/>
      </rPr>
      <t>А2</t>
    </r>
    <r>
      <rPr>
        <sz val="10"/>
        <rFont val="Calibri"/>
        <family val="2"/>
        <scheme val="minor"/>
      </rPr>
      <t xml:space="preserve"> или </t>
    </r>
    <r>
      <rPr>
        <b/>
        <sz val="10"/>
        <rFont val="Calibri"/>
        <family val="2"/>
        <scheme val="minor"/>
      </rPr>
      <t>В</t>
    </r>
    <r>
      <rPr>
        <sz val="10"/>
        <rFont val="Calibri"/>
        <family val="2"/>
        <scheme val="minor"/>
      </rPr>
      <t xml:space="preserve">.                                                                     </t>
    </r>
  </si>
  <si>
    <r>
      <t>Доставка на климатици до 30000 BTU,</t>
    </r>
    <r>
      <rPr>
        <sz val="10"/>
        <color indexed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с параметри: Qохл. 8,0 kW , Qот. 8,8 kW,   EER 3,21  COP 3,61 ; температурен диапазон: охл. -10 до 46 ° С  отопл.     -20 до 24 ° С,   </t>
    </r>
  </si>
  <si>
    <r>
      <t>Доставка и монтаж на високоефективна вентилационна камера с рекуператор - на директно изпарение подаване 7200м3/ч/изхвърляне 6480м3/ч</t>
    </r>
    <r>
      <rPr>
        <sz val="10"/>
        <color indexed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с Qохл=40,21 kW Qот.=86,9 kW, охл.Рел.инст.=25,1 kW, отопл.Рел.инст.=33,4 kW; КПД на рекуператора зима/лято: 90/84 %  ( кпд на усвояване топлината на отработения въздух)</t>
    </r>
  </si>
  <si>
    <r>
      <t>Доставка и монтаж на високоефективна вентилационна камера с рекуператор - на директно изпарение подаване 4000м3/ч/изхвърляне 3740м3/ч с</t>
    </r>
    <r>
      <rPr>
        <sz val="10"/>
        <color indexed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Qохл=30,22 kW Qот.= 50,8 kW, охл.Рел.инст.=15,6 kW, отопл.Рел.инст.=18,2 kW; КПД на рекуператора зима/лято: 92/83 % ( кпд на усвояване топлината на отработения въздух)</t>
    </r>
  </si>
  <si>
    <r>
      <t xml:space="preserve">Почистване на строителната площадка, включително разрушаване на съществуваща </t>
    </r>
    <r>
      <rPr>
        <sz val="10"/>
        <color indexed="8"/>
        <rFont val="Calibri"/>
        <family val="2"/>
        <scheme val="minor"/>
      </rPr>
      <t>асфалтова на</t>
    </r>
    <r>
      <rPr>
        <sz val="10"/>
        <rFont val="Calibri"/>
        <family val="2"/>
        <scheme val="minor"/>
      </rPr>
      <t>стилка в зоната на изкопа и извозване на строителните отпадъци от обекта. За оценка на настоящето перо, оферанта задължително посещава строителната площадка;</t>
    </r>
  </si>
  <si>
    <r>
      <t>dм</t>
    </r>
    <r>
      <rPr>
        <vertAlign val="superscript"/>
        <sz val="10"/>
        <rFont val="Calibri"/>
        <family val="2"/>
        <scheme val="minor"/>
      </rPr>
      <t>3</t>
    </r>
  </si>
  <si>
    <r>
      <t>sm</t>
    </r>
    <r>
      <rPr>
        <vertAlign val="superscript"/>
        <sz val="10"/>
        <rFont val="Calibri"/>
        <family val="2"/>
        <scheme val="minor"/>
      </rPr>
      <t>3</t>
    </r>
  </si>
  <si>
    <r>
      <t xml:space="preserve">Доставка и монтаж на топлоизолационна система по външни стени (Тип 2-7) от експандиран пенополистирол (EPS), с дебелина </t>
    </r>
    <r>
      <rPr>
        <u/>
        <sz val="10"/>
        <rFont val="Calibri"/>
        <family val="2"/>
        <scheme val="minor"/>
      </rPr>
      <t>δ=0,10 m</t>
    </r>
    <r>
      <rPr>
        <sz val="10"/>
        <rFont val="Calibri"/>
        <family val="2"/>
        <scheme val="minor"/>
      </rPr>
      <t>, с експлоатационен коефициент на топлопроводност λ</t>
    </r>
    <r>
      <rPr>
        <vertAlign val="subscript"/>
        <sz val="10"/>
        <rFont val="Calibri"/>
        <family val="2"/>
        <scheme val="minor"/>
      </rPr>
      <t>D</t>
    </r>
    <r>
      <rPr>
        <sz val="10"/>
        <rFont val="Calibri"/>
        <family val="2"/>
        <scheme val="minor"/>
      </rPr>
      <t>=0,032 W/mK, обемна плътност ρ= 15 ÷16kg/m</t>
    </r>
    <r>
      <rPr>
        <vertAlign val="superscript"/>
        <sz val="10"/>
        <rFont val="Calibri"/>
        <family val="2"/>
        <scheme val="minor"/>
      </rPr>
      <t xml:space="preserve">3. </t>
    </r>
    <r>
      <rPr>
        <vertAlign val="superscript"/>
        <sz val="14"/>
        <rFont val="Calibri"/>
        <family val="2"/>
        <scheme val="minor"/>
      </rPr>
      <t xml:space="preserve">в т.ч. конструктивно 35 м2  ЕPS-0,10 за довършване площите на бордовете на покрив Тип-2 (над уширение от северозапад) и стени на машинното                                                                            </t>
    </r>
    <r>
      <rPr>
        <sz val="10"/>
        <rFont val="Calibri"/>
        <family val="2"/>
        <scheme val="minor"/>
      </rPr>
      <t xml:space="preserve">Топлоизолационната система да включва:
а) трудногорим, стабилизиран EPS-F;
б) стъклофибърна мрежа с широчина на бримката - 4 х 4 mm;                                       в) шпакловка с еластична лепилна прахообразна смес за лепене на топлоизолационни плочи от EPS;
г) минерална мазилка с едрина на зърната 2 mm, драскана структура, с качества за задържане на прахови частици от атмосферата и клас по реакция на огън на външния повърхностен слой за фасадните стени, не по-нисък от </t>
    </r>
    <r>
      <rPr>
        <b/>
        <sz val="10"/>
        <rFont val="Calibri"/>
        <family val="2"/>
        <scheme val="minor"/>
      </rPr>
      <t>А2</t>
    </r>
    <r>
      <rPr>
        <sz val="10"/>
        <rFont val="Calibri"/>
        <family val="2"/>
        <scheme val="minor"/>
      </rPr>
      <t xml:space="preserve"> или </t>
    </r>
    <r>
      <rPr>
        <b/>
        <sz val="10"/>
        <rFont val="Calibri"/>
        <family val="2"/>
        <scheme val="minor"/>
      </rPr>
      <t>В.</t>
    </r>
  </si>
  <si>
    <r>
      <t>Доставка и монтаж на противопожарни ивици (ППИ) по периметъра на сградата над първи и трети етаж.                                                                                                         Противопожарната система да включва:
-минерална вата с дебелина δ=0,10 m и широчина 0,2 м с плътност ρ= 100 kg/m</t>
    </r>
    <r>
      <rPr>
        <vertAlign val="super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,
-стъклофибърна мрежа, шпакловка, грунд и минерална мазилка с изисквания за качество, описани в т. II-1, а прикрепващите устройства да са от продукти с клас по реакция на огън </t>
    </r>
    <r>
      <rPr>
        <b/>
        <sz val="10"/>
        <rFont val="Calibri"/>
        <family val="2"/>
        <scheme val="minor"/>
      </rPr>
      <t>А1</t>
    </r>
    <r>
      <rPr>
        <sz val="10"/>
        <rFont val="Calibri"/>
        <family val="2"/>
        <scheme val="minor"/>
      </rPr>
      <t xml:space="preserve"> или </t>
    </r>
    <r>
      <rPr>
        <b/>
        <sz val="10"/>
        <rFont val="Calibri"/>
        <family val="2"/>
        <scheme val="minor"/>
      </rPr>
      <t>А2</t>
    </r>
    <r>
      <rPr>
        <sz val="10"/>
        <rFont val="Calibri"/>
        <family val="2"/>
        <scheme val="minor"/>
      </rPr>
      <t>.                                                                                                          (</t>
    </r>
    <r>
      <rPr>
        <b/>
        <sz val="10"/>
        <rFont val="Calibri"/>
        <family val="2"/>
        <scheme val="minor"/>
      </rPr>
      <t>Забележка:</t>
    </r>
    <r>
      <rPr>
        <sz val="10"/>
        <rFont val="Calibri"/>
        <family val="2"/>
        <scheme val="minor"/>
      </rPr>
      <t xml:space="preserve"> Квадратурата по тази позиция е приспадната от площта на EPS за изолация на стените)</t>
    </r>
  </si>
  <si>
    <r>
      <t>Доставка и монтаж на топлоизолационна система по покрив (Тип 2) от трудногорим, стабилизиран екструдиран пенополистирол (ХPS), с дебелина δ=0,12 m, с експлоатационен коефициент на топлопроводност λ</t>
    </r>
    <r>
      <rPr>
        <vertAlign val="subscript"/>
        <sz val="10"/>
        <rFont val="Calibri"/>
        <family val="2"/>
        <scheme val="minor"/>
      </rPr>
      <t>D</t>
    </r>
    <r>
      <rPr>
        <sz val="10"/>
        <rFont val="Calibri"/>
        <family val="2"/>
        <scheme val="minor"/>
      </rPr>
      <t>=0,03 W/mK, обемна плътност ρ= 17 ÷18 kg/m</t>
    </r>
    <r>
      <rPr>
        <vertAlign val="super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., армирана циментова замазка 0,06м.и полимерна хидроизолационна мембрана                                                                                                                                    </t>
    </r>
  </si>
  <si>
    <r>
      <t>Доставка и монтаж на дограма от 5 камерно PVC с 24 мм  стъклопакет от бяло/бяло стъкло, с U&lt;1,4 W/m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.K </t>
    </r>
  </si>
  <si>
    <r>
      <t>Доставка и монтаж на дограма от 4 камерно PVC с 24 мм  стъклопакет от бяло/бяло стъкло, с U&lt;1,7 W/m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.K (по стени на сутерен и машинно)</t>
    </r>
  </si>
  <si>
    <r>
      <t>Доставка и монтаж на топлоизолационна система по външни стени (стена на сутерен в англ. двор) от екструдиран пенополистирол (ХPS), с дебелина δ=0,10 m, с експлоатационен коефициент на топлопроводност λD=0,03 W/mK, обемна плътност ρ= 17 ÷18kg/m</t>
    </r>
    <r>
      <rPr>
        <vertAlign val="super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. с изисквания за качество, описани в т. II-1.</t>
    </r>
  </si>
  <si>
    <r>
      <t>Доставка и монтаж на противопожарни ивици (ППИ) по периметъра на сградата над втори етаж.                                                                                                         Противопожарната система да включва:                                                                  -минерална вата с дебелина δ=0,10 m и широчина 0,2 м с плътност ρ= 100 kg/m</t>
    </r>
    <r>
      <rPr>
        <vertAlign val="super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,   -стъклофибърна мрежа, шпакловка, грунд и минерална мазилка с изисквания за качество, описани в т. II-1, а прикрепващите устройства да са от продукти с клас по реакция на огън </t>
    </r>
    <r>
      <rPr>
        <b/>
        <sz val="10"/>
        <rFont val="Calibri"/>
        <family val="2"/>
        <scheme val="minor"/>
      </rPr>
      <t>А1</t>
    </r>
    <r>
      <rPr>
        <sz val="10"/>
        <rFont val="Calibri"/>
        <family val="2"/>
        <scheme val="minor"/>
      </rPr>
      <t xml:space="preserve"> или </t>
    </r>
    <r>
      <rPr>
        <b/>
        <sz val="10"/>
        <rFont val="Calibri"/>
        <family val="2"/>
        <scheme val="minor"/>
      </rPr>
      <t>А2</t>
    </r>
    <r>
      <rPr>
        <sz val="10"/>
        <rFont val="Calibri"/>
        <family val="2"/>
        <scheme val="minor"/>
      </rPr>
      <t xml:space="preserve">.                                                                                                          </t>
    </r>
  </si>
  <si>
    <r>
      <t>Доставка и полагане върху таванската плоскост на покрив Тип 1 на дюшеци от минерална вата с дебелина δ=0,12 с експлоатационен коефициент на топлопроводност λ</t>
    </r>
    <r>
      <rPr>
        <vertAlign val="subscript"/>
        <sz val="10"/>
        <rFont val="Calibri"/>
        <family val="2"/>
        <scheme val="minor"/>
      </rPr>
      <t>D</t>
    </r>
    <r>
      <rPr>
        <sz val="10"/>
        <rFont val="Calibri"/>
        <family val="2"/>
        <scheme val="minor"/>
      </rPr>
      <t>=0,038 W/mK, обемна плътност ρ= 80 kg/m</t>
    </r>
    <r>
      <rPr>
        <vertAlign val="super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, с клас по реакция на огън не по-нисък от </t>
    </r>
    <r>
      <rPr>
        <b/>
        <sz val="10"/>
        <rFont val="Calibri"/>
        <family val="2"/>
        <scheme val="minor"/>
      </rPr>
      <t>А2</t>
    </r>
    <r>
      <rPr>
        <sz val="10"/>
        <rFont val="Calibri"/>
        <family val="2"/>
        <scheme val="minor"/>
      </rPr>
      <t xml:space="preserve"> или </t>
    </r>
    <r>
      <rPr>
        <b/>
        <sz val="10"/>
        <rFont val="Calibri"/>
        <family val="2"/>
        <scheme val="minor"/>
      </rPr>
      <t>В</t>
    </r>
    <r>
      <rPr>
        <sz val="10"/>
        <rFont val="Calibri"/>
        <family val="2"/>
        <scheme val="minor"/>
      </rPr>
      <t>., и пароизолационна мембрана</t>
    </r>
  </si>
  <si>
    <r>
      <t>Доставка и  монтаж на мин. вата с дебелина δ=0,08 с експлоатационен коефициент на топлопроводност λ</t>
    </r>
    <r>
      <rPr>
        <vertAlign val="subscript"/>
        <sz val="10"/>
        <rFont val="Calibri"/>
        <family val="2"/>
        <scheme val="minor"/>
      </rPr>
      <t>D</t>
    </r>
    <r>
      <rPr>
        <sz val="10"/>
        <rFont val="Calibri"/>
        <family val="2"/>
        <scheme val="minor"/>
      </rPr>
      <t>=0,038 W/mK, обемна плътност ρ= 80 kg/m</t>
    </r>
    <r>
      <rPr>
        <vertAlign val="super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, с клас по реакция на огън не по-нисък от А2 или В.,над окачения таван на покрив Тип 3 (уширение над англ. двор)</t>
    </r>
  </si>
  <si>
    <r>
      <t>Доставка и монтаж под таванската плоскост на покрив Тип 2 (таван на стълбищна клетка) на минерална вата с дебелина δ=0,12 с експлоатационен коефициент на топлопроводност λ</t>
    </r>
    <r>
      <rPr>
        <vertAlign val="subscript"/>
        <sz val="10"/>
        <rFont val="Calibri"/>
        <family val="2"/>
        <scheme val="minor"/>
      </rPr>
      <t>D</t>
    </r>
    <r>
      <rPr>
        <sz val="10"/>
        <rFont val="Calibri"/>
        <family val="2"/>
        <scheme val="minor"/>
      </rPr>
      <t>=0,038 W/mK, обемна плътност ρ= 80 kg/m3, с клас по реакция на огън не по-нисък от А2 или В., пароизолационна мембрана и окачен таван тип "Армстронг" (или от гипсокартон)</t>
    </r>
  </si>
  <si>
    <r>
      <t>Доставка и монтаж на топлоизолационна система по под граничещ с външен въздух (пода на уширението над англ. двор) от екструдиран пенополистирол (ХPS), с дебелина δ=0,06 m, с експлоатационен коефициент на топлопроводност λ</t>
    </r>
    <r>
      <rPr>
        <vertAlign val="subscript"/>
        <sz val="10"/>
        <rFont val="Calibri"/>
        <family val="2"/>
        <scheme val="minor"/>
      </rPr>
      <t>D</t>
    </r>
    <r>
      <rPr>
        <sz val="10"/>
        <rFont val="Calibri"/>
        <family val="2"/>
        <scheme val="minor"/>
      </rPr>
      <t xml:space="preserve">=0,03 W/mK, обемна плътност ρ= 17 ÷18 kg/m3. Топлоизолационната система да включва:
а) трудногорим, стабилизиран ХPS;
б) стъклофибърна мрежа с широчина на бримката - 4 х 4 mm;                                       в) шпакловка с еластична лепилна прахообразна смес за лепене на топлоизолационни плочи от ХPS;
г) минерална мазилка с едрина на зърната 2 mm, драскана структура, с качества за задържане на прахови частици от атмосферата и клас по реакция на огън на външния повърхностен слой за фасадните стени, не по-нисък от </t>
    </r>
    <r>
      <rPr>
        <b/>
        <sz val="10"/>
        <rFont val="Calibri"/>
        <family val="2"/>
        <scheme val="minor"/>
      </rPr>
      <t>А2</t>
    </r>
    <r>
      <rPr>
        <sz val="10"/>
        <rFont val="Calibri"/>
        <family val="2"/>
        <scheme val="minor"/>
      </rPr>
      <t xml:space="preserve"> или </t>
    </r>
    <r>
      <rPr>
        <b/>
        <sz val="10"/>
        <rFont val="Calibri"/>
        <family val="2"/>
        <scheme val="minor"/>
      </rPr>
      <t>В</t>
    </r>
    <r>
      <rPr>
        <sz val="10"/>
        <rFont val="Calibri"/>
        <family val="2"/>
        <scheme val="minor"/>
      </rPr>
      <t xml:space="preserve">.                                                                     </t>
    </r>
  </si>
  <si>
    <r>
      <t xml:space="preserve">Доставка и монтаж на топлоизолационна система по външни стени (Тип 1 и 2) от експандиран пенополистирол (EPS), с дебелина </t>
    </r>
    <r>
      <rPr>
        <u/>
        <sz val="10"/>
        <rFont val="Calibri"/>
        <family val="2"/>
        <scheme val="minor"/>
      </rPr>
      <t>δ=0,10 m</t>
    </r>
    <r>
      <rPr>
        <sz val="10"/>
        <rFont val="Calibri"/>
        <family val="2"/>
        <scheme val="minor"/>
      </rPr>
      <t>, с експлоатационен коефициент на топлопроводност λ</t>
    </r>
    <r>
      <rPr>
        <vertAlign val="subscript"/>
        <sz val="10"/>
        <rFont val="Calibri"/>
        <family val="2"/>
        <scheme val="minor"/>
      </rPr>
      <t>D</t>
    </r>
    <r>
      <rPr>
        <sz val="10"/>
        <rFont val="Calibri"/>
        <family val="2"/>
        <scheme val="minor"/>
      </rPr>
      <t>=0,032 W/mK, обемна плътност ρ= 15 ÷16kg/m</t>
    </r>
    <r>
      <rPr>
        <vertAlign val="superscript"/>
        <sz val="10"/>
        <rFont val="Calibri"/>
        <family val="2"/>
        <scheme val="minor"/>
      </rPr>
      <t xml:space="preserve">3. в т.ч. конструктивно 149 м2  ЕPS-0,10 за довършване площите на надзида и бордовете на покрив Тип-1 и Тип-2, и стени на машинно                                                                    </t>
    </r>
    <r>
      <rPr>
        <sz val="10"/>
        <rFont val="Calibri"/>
        <family val="2"/>
        <scheme val="minor"/>
      </rPr>
      <t xml:space="preserve">Топлоизолационната система да включва:
а) трудногорим, стабилизиран EPS-F;
б) стъклофибърна мрежа с широчина на бримката - 4 х 4 mm;                                       в) шпакловка с еластична лепилна прахообразна смес за лепене на топлоизолационни плочи от EPS;                                                                           г) минерална мазилка с едрина на зърната 2 mm, драскана структура, с качества за задържане на прахови частици от атмосферата и клас по реакция на огън на външния повърхностен слой за фасадните стени, не по-нисък от </t>
    </r>
    <r>
      <rPr>
        <b/>
        <sz val="10"/>
        <rFont val="Calibri"/>
        <family val="2"/>
        <scheme val="minor"/>
      </rPr>
      <t>А2</t>
    </r>
    <r>
      <rPr>
        <sz val="10"/>
        <rFont val="Calibri"/>
        <family val="2"/>
        <scheme val="minor"/>
      </rPr>
      <t xml:space="preserve"> или </t>
    </r>
    <r>
      <rPr>
        <b/>
        <sz val="10"/>
        <rFont val="Calibri"/>
        <family val="2"/>
        <scheme val="minor"/>
      </rPr>
      <t>В.</t>
    </r>
  </si>
  <si>
    <r>
      <t xml:space="preserve">Доставка и монтаж на топлоизолационна система по външни стени (Тип 1 и 2) от експандиран пенополистирол (EPS), с дебелина </t>
    </r>
    <r>
      <rPr>
        <u/>
        <sz val="10"/>
        <rFont val="Calibri"/>
        <family val="2"/>
        <scheme val="minor"/>
      </rPr>
      <t>δ=0,10 m</t>
    </r>
    <r>
      <rPr>
        <sz val="10"/>
        <rFont val="Calibri"/>
        <family val="2"/>
        <scheme val="minor"/>
      </rPr>
      <t>, с експлоатационен коефициент на топлопроводност λ</t>
    </r>
    <r>
      <rPr>
        <vertAlign val="subscript"/>
        <sz val="10"/>
        <rFont val="Calibri"/>
        <family val="2"/>
        <scheme val="minor"/>
      </rPr>
      <t>D</t>
    </r>
    <r>
      <rPr>
        <sz val="10"/>
        <rFont val="Calibri"/>
        <family val="2"/>
        <scheme val="minor"/>
      </rPr>
      <t>=0,032 W/mK, обемна плътност ρ= 15 ÷16kg/m</t>
    </r>
    <r>
      <rPr>
        <vertAlign val="superscript"/>
        <sz val="10"/>
        <rFont val="Calibri"/>
        <family val="2"/>
        <scheme val="minor"/>
      </rPr>
      <t xml:space="preserve">3. </t>
    </r>
    <r>
      <rPr>
        <vertAlign val="superscript"/>
        <sz val="14"/>
        <rFont val="Calibri"/>
        <family val="2"/>
        <scheme val="minor"/>
      </rPr>
      <t xml:space="preserve">в т.ч. конструктивно 320 м2  ЕPS-0,10 за довършване площите на надзида на покривите бордовете .
</t>
    </r>
    <r>
      <rPr>
        <sz val="10"/>
        <rFont val="Calibri"/>
        <family val="2"/>
        <scheme val="minor"/>
      </rPr>
      <t xml:space="preserve">Топлоизолационната система да включва:
а) трудногорим, стабилизиран EPS-F;
б) стъклофибърна мрежа с широчина на бримката - 4 х 4 mm;                                       в) шпакловка с еластична лепилна прахообразна смес за лепене на топлоизолационни плочи от EPS;
г) минерална мазилка с едрина на зърната 2 mm, драскана структура, с качества за задържане на прахови частици от атмосферата и клас по реакция на огън на външния повърхностен слой за фасадните стени, не по-нисък от </t>
    </r>
    <r>
      <rPr>
        <b/>
        <sz val="10"/>
        <rFont val="Calibri"/>
        <family val="2"/>
        <scheme val="minor"/>
      </rPr>
      <t>А2</t>
    </r>
    <r>
      <rPr>
        <sz val="10"/>
        <rFont val="Calibri"/>
        <family val="2"/>
        <scheme val="minor"/>
      </rPr>
      <t xml:space="preserve"> или </t>
    </r>
    <r>
      <rPr>
        <b/>
        <sz val="10"/>
        <rFont val="Calibri"/>
        <family val="2"/>
        <scheme val="minor"/>
      </rPr>
      <t>В.</t>
    </r>
  </si>
  <si>
    <r>
      <t>Доставка и монтаж на топлоизолационна система по външни стени (Тип 3 и 4-в англ. двор и сев. изт. фасада) от екструдиран пенополистирол (ХPS), с дебелина δ=0,10 m, с експлоатационен коефициент на топлопроводност λ</t>
    </r>
    <r>
      <rPr>
        <vertAlign val="subscript"/>
        <sz val="10"/>
        <rFont val="Calibri"/>
        <family val="2"/>
        <scheme val="minor"/>
      </rPr>
      <t>D</t>
    </r>
    <r>
      <rPr>
        <sz val="10"/>
        <rFont val="Calibri"/>
        <family val="2"/>
        <scheme val="minor"/>
      </rPr>
      <t>=0,03 W/mK, обемна плътност ρ= 17 ÷18kg/m</t>
    </r>
    <r>
      <rPr>
        <vertAlign val="super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. с изисквания за качество, описани в т. II-1.</t>
    </r>
  </si>
  <si>
    <r>
      <t>Доставка и монтаж на противопожарни ивици (ППИ) по периметъра на сградата над втори етаж.                                                                                                         Противопожарната система да включва:
-минерална вата с дебелина δ=0,10 m и широчина 0,2 м с плътност ρ= 100 kg/m</t>
    </r>
    <r>
      <rPr>
        <vertAlign val="super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,   -стъклофибърна мрежа, шпакловка, грунд и минерална мазилка с изисквания за качество, описани в т. II-1, а прикрепващите устройства да са от продукти с клас по реакция на огън </t>
    </r>
    <r>
      <rPr>
        <b/>
        <sz val="10"/>
        <rFont val="Calibri"/>
        <family val="2"/>
        <scheme val="minor"/>
      </rPr>
      <t>А1</t>
    </r>
    <r>
      <rPr>
        <sz val="10"/>
        <rFont val="Calibri"/>
        <family val="2"/>
        <scheme val="minor"/>
      </rPr>
      <t xml:space="preserve"> или </t>
    </r>
    <r>
      <rPr>
        <b/>
        <sz val="10"/>
        <rFont val="Calibri"/>
        <family val="2"/>
        <scheme val="minor"/>
      </rPr>
      <t>А2</t>
    </r>
    <r>
      <rPr>
        <sz val="10"/>
        <rFont val="Calibri"/>
        <family val="2"/>
        <scheme val="minor"/>
      </rPr>
      <t xml:space="preserve">.                                                                                                          </t>
    </r>
  </si>
  <si>
    <r>
      <t>Доставка и монтаж на XPS  с дебелина δ=0,10 m, с експлоатационен коефициент на топлопроводност λ</t>
    </r>
    <r>
      <rPr>
        <vertAlign val="subscript"/>
        <sz val="10"/>
        <rFont val="Calibri"/>
        <family val="2"/>
        <scheme val="minor"/>
      </rPr>
      <t>D</t>
    </r>
    <r>
      <rPr>
        <sz val="10"/>
        <rFont val="Calibri"/>
        <family val="2"/>
        <scheme val="minor"/>
      </rPr>
      <t>=0,03 W/mK, обемна плътност ρ= 17 ÷18kg/m</t>
    </r>
    <r>
      <rPr>
        <vertAlign val="super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, с изисквания за качество, описани в т. II-1. м , и армирана циментова замазка 0,05 м върху подовата плоча на покрив Тип 2 (машинно асансьори и бившо ОВК)</t>
    </r>
  </si>
  <si>
    <r>
      <t>Доставка и монтаж на XPS  с дебелина δ=0,12 m, с експлоатационен коефициент на топлопроводност λ</t>
    </r>
    <r>
      <rPr>
        <vertAlign val="subscript"/>
        <sz val="10"/>
        <rFont val="Calibri"/>
        <family val="2"/>
        <scheme val="minor"/>
      </rPr>
      <t>D</t>
    </r>
    <r>
      <rPr>
        <sz val="10"/>
        <rFont val="Calibri"/>
        <family val="2"/>
        <scheme val="minor"/>
      </rPr>
      <t>=0,03 W/mK, обемна плътност ρ= 17 ÷18kg/m</t>
    </r>
    <r>
      <rPr>
        <vertAlign val="super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, с изисквания за качество, описани в т. II-1. м , и армирана циментова замазка 0,05 м и полимерна хидроизолация върху плочата на покрив Тип 3 (терасата на пето ниво от югоизток) </t>
    </r>
  </si>
  <si>
    <r>
      <t>Доставка и монтаж на топлоизолационна система по под граничещ с външен въздух (Тип 3) от екструдиран пенополистирол (ХPS), с дебелина δ=0,</t>
    </r>
    <r>
      <rPr>
        <b/>
        <sz val="10"/>
        <rFont val="Calibri"/>
        <family val="2"/>
        <scheme val="minor"/>
      </rPr>
      <t>06</t>
    </r>
    <r>
      <rPr>
        <sz val="10"/>
        <rFont val="Calibri"/>
        <family val="2"/>
        <scheme val="minor"/>
      </rPr>
      <t xml:space="preserve"> m, с експлоатационен коефициент на топлопроводност λ</t>
    </r>
    <r>
      <rPr>
        <vertAlign val="subscript"/>
        <sz val="10"/>
        <rFont val="Calibri"/>
        <family val="2"/>
        <scheme val="minor"/>
      </rPr>
      <t>D</t>
    </r>
    <r>
      <rPr>
        <sz val="10"/>
        <rFont val="Calibri"/>
        <family val="2"/>
        <scheme val="minor"/>
      </rPr>
      <t xml:space="preserve">=0,03 W/mK, обемна плътност ρ= 17 ÷18 kg/m3. Топлоизолационната система да включва:
а) трудногорим, стабилизиран ХPS;
б) стъклофибърна мрежа с широчина на бримката - 4 х 4 mm;                                       в) шпакловка с еластична лепилна прахообразна смес за лепене на топлоизолационни плочи от ХPS
г) минерална мазилка с едрина на зърната 2 mm, драскана структура, с качества за задържане на прахови частици от атмосферата и клас по реакция на огън на външния повърхностен слой за фасадните стени, не по-нисък от </t>
    </r>
    <r>
      <rPr>
        <b/>
        <sz val="10"/>
        <rFont val="Calibri"/>
        <family val="2"/>
        <scheme val="minor"/>
      </rPr>
      <t>А2</t>
    </r>
    <r>
      <rPr>
        <sz val="10"/>
        <rFont val="Calibri"/>
        <family val="2"/>
        <scheme val="minor"/>
      </rPr>
      <t xml:space="preserve"> или </t>
    </r>
    <r>
      <rPr>
        <b/>
        <sz val="10"/>
        <rFont val="Calibri"/>
        <family val="2"/>
        <scheme val="minor"/>
      </rPr>
      <t>В</t>
    </r>
    <r>
      <rPr>
        <sz val="10"/>
        <rFont val="Calibri"/>
        <family val="2"/>
        <scheme val="minor"/>
      </rPr>
      <t xml:space="preserve">.  </t>
    </r>
    <r>
      <rPr>
        <i/>
        <sz val="10"/>
        <rFont val="Calibri"/>
        <family val="2"/>
        <scheme val="minor"/>
      </rPr>
      <t xml:space="preserve">(Налага се дебелината на XPS да е до 0,06 м, защото ако е с по-голяма дебелина, ще "влезе" в стъклопакета на дограмата.)   </t>
    </r>
    <r>
      <rPr>
        <sz val="10"/>
        <rFont val="Calibri"/>
        <family val="2"/>
        <scheme val="minor"/>
      </rPr>
      <t xml:space="preserve">                                                                       </t>
    </r>
  </si>
  <si>
    <r>
      <t xml:space="preserve">Доставка и монтаж на топлоизолационна система по външни стени (Тип 1) от експандиран пенополистирол (EPS), с дебелина </t>
    </r>
    <r>
      <rPr>
        <u/>
        <sz val="10"/>
        <rFont val="Calibri"/>
        <family val="2"/>
        <scheme val="minor"/>
      </rPr>
      <t>δ=0,10 m</t>
    </r>
    <r>
      <rPr>
        <sz val="10"/>
        <rFont val="Calibri"/>
        <family val="2"/>
        <scheme val="minor"/>
      </rPr>
      <t>, с експлоатационен коефициент на топлопроводност λ</t>
    </r>
    <r>
      <rPr>
        <vertAlign val="subscript"/>
        <sz val="10"/>
        <rFont val="Calibri"/>
        <family val="2"/>
        <scheme val="minor"/>
      </rPr>
      <t>D</t>
    </r>
    <r>
      <rPr>
        <sz val="10"/>
        <rFont val="Calibri"/>
        <family val="2"/>
        <scheme val="minor"/>
      </rPr>
      <t>=0,032 W/mK, обемна плътност ρ= 15 ÷16kg/m</t>
    </r>
    <r>
      <rPr>
        <vertAlign val="superscript"/>
        <sz val="10"/>
        <rFont val="Calibri"/>
        <family val="2"/>
        <scheme val="minor"/>
      </rPr>
      <t xml:space="preserve">3. </t>
    </r>
    <r>
      <rPr>
        <sz val="10"/>
        <rFont val="Calibri"/>
        <family val="2"/>
        <scheme val="minor"/>
      </rPr>
      <t xml:space="preserve">в т.ч. </t>
    </r>
    <r>
      <rPr>
        <vertAlign val="superscript"/>
        <sz val="10"/>
        <rFont val="Calibri"/>
        <family val="2"/>
        <scheme val="minor"/>
      </rPr>
      <t xml:space="preserve">конструктивно </t>
    </r>
    <r>
      <rPr>
        <b/>
        <vertAlign val="superscript"/>
        <sz val="10"/>
        <rFont val="Calibri"/>
        <family val="2"/>
        <scheme val="minor"/>
      </rPr>
      <t>183</t>
    </r>
    <r>
      <rPr>
        <vertAlign val="superscript"/>
        <sz val="10"/>
        <rFont val="Calibri"/>
        <family val="2"/>
        <scheme val="minor"/>
      </rPr>
      <t xml:space="preserve"> м2  ЕPS-0,10 за довършване площите на надзида на покрива.                                                                                         </t>
    </r>
    <r>
      <rPr>
        <sz val="10"/>
        <rFont val="Calibri"/>
        <family val="2"/>
        <scheme val="minor"/>
      </rPr>
      <t xml:space="preserve">Топлоизолационната система да включва:
а) трудногорим, стабилизиран EPS-F;
б) стъклофибърна мрежа с широчина на бримката - 4 х 4 mm;                                       в) шпакловка с еластична лепилна прахообразна смес за лепене на топлоизолационни плочи от EPS;                                                                           г) минерална мазилка с едрина на зърната 2 mm, драскана структура, с качества за задържане на прахови частици от атмосферата и клас по реакция на огън на външния повърхностен слой за фасадните стени, не по-нисък от </t>
    </r>
    <r>
      <rPr>
        <b/>
        <sz val="10"/>
        <rFont val="Calibri"/>
        <family val="2"/>
        <scheme val="minor"/>
      </rPr>
      <t>А2</t>
    </r>
    <r>
      <rPr>
        <sz val="10"/>
        <rFont val="Calibri"/>
        <family val="2"/>
        <scheme val="minor"/>
      </rPr>
      <t xml:space="preserve"> или </t>
    </r>
    <r>
      <rPr>
        <b/>
        <sz val="10"/>
        <rFont val="Calibri"/>
        <family val="2"/>
        <scheme val="minor"/>
      </rPr>
      <t>В.</t>
    </r>
  </si>
  <si>
    <r>
      <t>Доставка и монтаж на топлоизолационна система по стени (Тип 2) на сутерени над терен  от екструдиран пенополистирол (ХPS), с дебелина δ=0,10 m, с експлоатационен коефициент на топлопроводност λ</t>
    </r>
    <r>
      <rPr>
        <vertAlign val="subscript"/>
        <sz val="10"/>
        <rFont val="Calibri"/>
        <family val="2"/>
        <scheme val="minor"/>
      </rPr>
      <t>D</t>
    </r>
    <r>
      <rPr>
        <sz val="10"/>
        <rFont val="Calibri"/>
        <family val="2"/>
        <scheme val="minor"/>
      </rPr>
      <t>=0,03 W/mK, обемна плътност ρ= 17 ÷18kg/m</t>
    </r>
    <r>
      <rPr>
        <vertAlign val="super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. с изисквания за качество, описани в т. II-1. и минерална водоустойчива мазилка</t>
    </r>
  </si>
  <si>
    <r>
      <t>Доставка и монтаж на противопожарни ивици (ППИ) по периметъра на сградата съгл. нормативната уредба:                                                                                                         Противопожарната система да включва:                                                                  -минерална вата с дебелина δ=0,10 m и широчина 0,2 м с плътност ρ= 100 kg/m</t>
    </r>
    <r>
      <rPr>
        <vertAlign val="super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,   -стъклофибърна мрежа, шпакловка, грунд и минерална мазилка с изисквания за качество, описани в т. II-1, а прикрепващите устройства да са от продукти с клас по реакция на огън </t>
    </r>
    <r>
      <rPr>
        <b/>
        <sz val="10"/>
        <rFont val="Calibri"/>
        <family val="2"/>
        <scheme val="minor"/>
      </rPr>
      <t>А1</t>
    </r>
    <r>
      <rPr>
        <sz val="10"/>
        <rFont val="Calibri"/>
        <family val="2"/>
        <scheme val="minor"/>
      </rPr>
      <t xml:space="preserve"> или </t>
    </r>
    <r>
      <rPr>
        <b/>
        <sz val="10"/>
        <rFont val="Calibri"/>
        <family val="2"/>
        <scheme val="minor"/>
      </rPr>
      <t>А2</t>
    </r>
    <r>
      <rPr>
        <sz val="10"/>
        <rFont val="Calibri"/>
        <family val="2"/>
        <scheme val="minor"/>
      </rPr>
      <t xml:space="preserve">.                                                                                                          </t>
    </r>
  </si>
  <si>
    <r>
      <t>Доставка и монтаж под таванската плосча на покрив Тип 2 на минерална вата с дебелина δ=0,12м с експлоатационен коефициент на топлопроводност λ</t>
    </r>
    <r>
      <rPr>
        <vertAlign val="subscript"/>
        <sz val="10"/>
        <rFont val="Calibri"/>
        <family val="2"/>
        <scheme val="minor"/>
      </rPr>
      <t>D</t>
    </r>
    <r>
      <rPr>
        <sz val="10"/>
        <rFont val="Calibri"/>
        <family val="2"/>
        <scheme val="minor"/>
      </rPr>
      <t>=0,038 W/mK, обемна плътност ρ= 100 kg/m</t>
    </r>
    <r>
      <rPr>
        <vertAlign val="super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, с клас по реакция на огън не по-нисък от </t>
    </r>
    <r>
      <rPr>
        <b/>
        <sz val="10"/>
        <rFont val="Calibri"/>
        <family val="2"/>
        <scheme val="minor"/>
      </rPr>
      <t>А2</t>
    </r>
    <r>
      <rPr>
        <sz val="10"/>
        <rFont val="Calibri"/>
        <family val="2"/>
        <scheme val="minor"/>
      </rPr>
      <t xml:space="preserve"> или </t>
    </r>
    <r>
      <rPr>
        <b/>
        <sz val="10"/>
        <rFont val="Calibri"/>
        <family val="2"/>
        <scheme val="minor"/>
      </rPr>
      <t>В</t>
    </r>
    <r>
      <rPr>
        <sz val="10"/>
        <rFont val="Calibri"/>
        <family val="2"/>
        <scheme val="minor"/>
      </rPr>
      <t>., и окачен таван от трудногорим гипсокартон (или тип "Армстронг")</t>
    </r>
  </si>
  <si>
    <t>Направа на топлоизолация екструдиран пенополистирол (XPS),  с дебелина δ=0,12 m, с експлоатационен коефициент на топлопроводност λD=0,03 W/mK, обемна плътност ρ= 17 ÷18kg/m3 вкл. циментова замазка до 6 см,</t>
  </si>
  <si>
    <t xml:space="preserve">Ремонтни дейности по конструкцията на покрив Тип 1 , в тояа число;  </t>
  </si>
  <si>
    <t>Доставка и монтаж на покривно покритие с фалцова ламарина тип FALZON вкл. всички необходими елементи</t>
  </si>
  <si>
    <t xml:space="preserve">демонтаж на съществуваща покривна к-я вкл. покривни и билни елементи, улуци, водосточни тръби, обшивки, дъсчена обшивка, дървена конструкция. </t>
  </si>
  <si>
    <t xml:space="preserve">Външно обръщане с EPS 0,02 м около дограма  (на трите ниски тела без високо тяло), шпакловка на мрежа и минерална мазилка, с изисквания за качество, описани в т. II-1, </t>
  </si>
  <si>
    <t>II.28</t>
  </si>
  <si>
    <r>
      <t>Доставка и монтаж на топлоизолационна система по външни стени (югоизток и североизток на високо тяло), включваща минерална вата с дебелина δ=0,10 m с експлоатационен коефициент на топлопроводност λ</t>
    </r>
    <r>
      <rPr>
        <vertAlign val="subscript"/>
        <sz val="10"/>
        <rFont val="Calibri"/>
        <family val="2"/>
        <scheme val="minor"/>
      </rPr>
      <t>D</t>
    </r>
    <r>
      <rPr>
        <sz val="10"/>
        <rFont val="Calibri"/>
        <family val="2"/>
        <scheme val="minor"/>
      </rPr>
      <t xml:space="preserve">=0,034 W/mK, с плътност ρ= 80kg/m3, а прикрепващите устройства да са от продукти с клас по реакция на огън А1 или А2., по фасадите на високо тяло, в т.ч. конструктивно 105 м2 за довършване надзида на студения покрив (стените на машинното на последния етаж).                                                                                                                      Топлоизолационната система да включва:
а) Минерална вата;
б) стъклофибърна мрежа с широчина на бримката - 4 х 4 mm;                                                в) шпакловка с еластична лепилна прахообразна смес за лепене на топлоизолационни плочи от минерална вата;                                                                                                            г) минерална мазилка с едрина на зърната 2 mm, драскана структура, с качества за задържане на прахови частици от атмосферата и клас по реакция на огън на външния повърхностен слой за фасадните стени, не по-нисък от А1 или А2.   в т.ч. конструктивно </t>
    </r>
    <r>
      <rPr>
        <b/>
        <sz val="10"/>
        <rFont val="Calibri"/>
        <family val="2"/>
        <scheme val="minor"/>
      </rPr>
      <t xml:space="preserve">123,4 </t>
    </r>
    <r>
      <rPr>
        <sz val="10"/>
        <rFont val="Calibri"/>
        <family val="2"/>
        <scheme val="minor"/>
      </rPr>
      <t xml:space="preserve">м2 за довършване надзида на студения покрив (стените на машинното на последния етаж).   </t>
    </r>
  </si>
  <si>
    <r>
      <t>Доставка и монтаж на минерална вата по външни стени (югозапад и северозапад на високо тяло), включваща с дебелина δ=0,10 m с експлоатационен коефициент на топлопроводност λ</t>
    </r>
    <r>
      <rPr>
        <vertAlign val="subscript"/>
        <sz val="10"/>
        <rFont val="Calibri"/>
        <family val="2"/>
        <scheme val="minor"/>
      </rPr>
      <t>D</t>
    </r>
    <r>
      <rPr>
        <sz val="10"/>
        <rFont val="Calibri"/>
        <family val="2"/>
        <scheme val="minor"/>
      </rPr>
      <t xml:space="preserve">=0,034 W/mK, с плътност ρ= 80kg/m3, а прикрепващите устройства да са от продукти с клас по реакция на огън А1 или А2., по фасадите на високо тяло, в т.ч. конструктивно </t>
    </r>
    <r>
      <rPr>
        <b/>
        <sz val="10"/>
        <rFont val="Calibri"/>
        <family val="2"/>
        <scheme val="minor"/>
      </rPr>
      <t>86,6</t>
    </r>
    <r>
      <rPr>
        <sz val="10"/>
        <rFont val="Calibri"/>
        <family val="2"/>
        <scheme val="minor"/>
      </rPr>
      <t xml:space="preserve">м2 за довършване надзида на студения покрив (стените на машинното на последния етаж).                                                                                                                      </t>
    </r>
  </si>
  <si>
    <r>
      <t xml:space="preserve">Доставка и монтаж на </t>
    </r>
    <r>
      <rPr>
        <b/>
        <sz val="10"/>
        <rFont val="Calibri"/>
        <family val="2"/>
        <scheme val="minor"/>
      </rPr>
      <t>минерална вата- 0,03</t>
    </r>
    <r>
      <rPr>
        <sz val="10"/>
        <rFont val="Calibri"/>
        <family val="2"/>
        <scheme val="minor"/>
      </rPr>
      <t xml:space="preserve"> м с шпакловка на мрежа и мин. мазилка за прекъсване на термомостове под подовете на терасите на високо тяло</t>
    </r>
  </si>
  <si>
    <r>
      <t>Доставка и монтаж  минерална вата с дебелина 0,05 м с експлоатационен коефициент на топлопроводност λ</t>
    </r>
    <r>
      <rPr>
        <vertAlign val="subscript"/>
        <sz val="10"/>
        <rFont val="Calibri"/>
        <family val="2"/>
        <scheme val="minor"/>
      </rPr>
      <t>D</t>
    </r>
    <r>
      <rPr>
        <sz val="10"/>
        <rFont val="Calibri"/>
        <family val="2"/>
        <scheme val="minor"/>
      </rPr>
      <t>=0,038 W/mK,за прекъсване на термомостове отвън и по чела на "кутия" около терасите на високо тяло</t>
    </r>
  </si>
  <si>
    <r>
      <t>Доставка и монтаж  на система от минерална вата с дебелина 0,05 м с експлоатационен коефициент на топлопроводност λ</t>
    </r>
    <r>
      <rPr>
        <vertAlign val="subscript"/>
        <sz val="10"/>
        <rFont val="Calibri"/>
        <family val="2"/>
        <scheme val="minor"/>
      </rPr>
      <t>D</t>
    </r>
    <r>
      <rPr>
        <sz val="10"/>
        <rFont val="Calibri"/>
        <family val="2"/>
        <scheme val="minor"/>
      </rPr>
      <t xml:space="preserve">=0,038 W/mK, шпакловка на мрежа и минерална мазилка за прекъсване на термомостове отвътре по </t>
    </r>
    <r>
      <rPr>
        <b/>
        <sz val="10"/>
        <rFont val="Calibri"/>
        <family val="2"/>
        <scheme val="minor"/>
      </rPr>
      <t>вертикалните</t>
    </r>
    <r>
      <rPr>
        <sz val="10"/>
        <rFont val="Calibri"/>
        <family val="2"/>
        <scheme val="minor"/>
      </rPr>
      <t xml:space="preserve"> бордове на "кутия" около терасите на високо тяло, с изисквания за качество, описани в т. II-1.</t>
    </r>
  </si>
  <si>
    <r>
      <t>Външно обръщане с минерална вата 0,03 м около дограма (югоизток и североизток на високо тяло), с експлоатационен коефициент на топлопроводност λ</t>
    </r>
    <r>
      <rPr>
        <vertAlign val="subscript"/>
        <sz val="10"/>
        <rFont val="Calibri"/>
        <family val="2"/>
        <scheme val="minor"/>
      </rPr>
      <t>D</t>
    </r>
    <r>
      <rPr>
        <sz val="10"/>
        <rFont val="Calibri"/>
        <family val="2"/>
        <scheme val="minor"/>
      </rPr>
      <t>=0,038 W/mK, с шпакловка на мрежа и минерална мазилка</t>
    </r>
  </si>
  <si>
    <r>
      <t>Външно обръщане с минерална вата 0,03 м около дограма (югозапад и северозапад на високо тяло), с експлоатационен коефициент на топлопроводност λ</t>
    </r>
    <r>
      <rPr>
        <vertAlign val="subscript"/>
        <sz val="10"/>
        <rFont val="Calibri"/>
        <family val="2"/>
        <scheme val="minor"/>
      </rPr>
      <t>D</t>
    </r>
    <r>
      <rPr>
        <sz val="10"/>
        <rFont val="Calibri"/>
        <family val="2"/>
        <scheme val="minor"/>
      </rPr>
      <t>=0,038 W/mK (255 m2)</t>
    </r>
  </si>
  <si>
    <r>
      <t xml:space="preserve">Доставка и монтаж на парапет  с чело при лоджии  (югозапад на високо тяло), с височина 1.2м. - </t>
    </r>
    <r>
      <rPr>
        <b/>
        <sz val="10"/>
        <rFont val="Calibri"/>
        <family val="2"/>
        <scheme val="minor"/>
      </rPr>
      <t>по детайл</t>
    </r>
  </si>
  <si>
    <r>
      <t xml:space="preserve">Окачена фасада - конструкция + покритие  от Еталбонд с клас по реакция на огън А2:  -по ю.з. и с.з. фасади върху т.и. от 10 см мин. вата - </t>
    </r>
    <r>
      <rPr>
        <b/>
        <sz val="10"/>
        <rFont val="Calibri"/>
        <family val="2"/>
        <scheme val="minor"/>
      </rPr>
      <t>673,66</t>
    </r>
    <r>
      <rPr>
        <sz val="10"/>
        <rFont val="Calibri"/>
        <family val="2"/>
        <scheme val="minor"/>
      </rPr>
      <t xml:space="preserve"> м2;                                       -по бордове на "кутия" около лоджии върху т.и от мин.вата 0,05м - външно и по чела с обръщане- </t>
    </r>
    <r>
      <rPr>
        <b/>
        <sz val="10"/>
        <rFont val="Calibri"/>
        <family val="2"/>
        <scheme val="minor"/>
      </rPr>
      <t>233,5</t>
    </r>
    <r>
      <rPr>
        <sz val="10"/>
        <rFont val="Calibri"/>
        <family val="2"/>
        <scheme val="minor"/>
      </rPr>
      <t xml:space="preserve"> м2;                                                                                                              -за обръщане около дограма по фасади с Еталбонд- </t>
    </r>
    <r>
      <rPr>
        <b/>
        <sz val="10"/>
        <rFont val="Calibri"/>
        <family val="2"/>
        <scheme val="minor"/>
      </rPr>
      <t>255</t>
    </r>
    <r>
      <rPr>
        <sz val="10"/>
        <rFont val="Calibri"/>
        <family val="2"/>
        <scheme val="minor"/>
      </rPr>
      <t xml:space="preserve"> м2;                                              -за облицовка около 7 бр. колони при лоджии- </t>
    </r>
    <r>
      <rPr>
        <b/>
        <sz val="10"/>
        <rFont val="Calibri"/>
        <family val="2"/>
        <scheme val="minor"/>
      </rPr>
      <t>195</t>
    </r>
    <r>
      <rPr>
        <sz val="10"/>
        <rFont val="Calibri"/>
        <family val="2"/>
        <scheme val="minor"/>
      </rPr>
      <t xml:space="preserve"> м2</t>
    </r>
  </si>
  <si>
    <r>
      <t xml:space="preserve">Доставка и монтаж на парапет  с чело по тераси  (югоизток и североизток на високо тяло) с височина 1.2м. - </t>
    </r>
    <r>
      <rPr>
        <i/>
        <sz val="10"/>
        <rFont val="Calibri"/>
        <family val="2"/>
        <scheme val="minor"/>
      </rPr>
      <t>вкл. боядисване</t>
    </r>
    <r>
      <rPr>
        <sz val="10"/>
        <rFont val="Calibri"/>
        <family val="2"/>
        <scheme val="minor"/>
      </rPr>
      <t xml:space="preserve">- </t>
    </r>
    <r>
      <rPr>
        <b/>
        <sz val="10"/>
        <rFont val="Calibri"/>
        <family val="2"/>
        <scheme val="minor"/>
      </rPr>
      <t>по детайл</t>
    </r>
  </si>
  <si>
    <t>Поставяне на решетки при отворите на подпокривното пространство-високо тяло , размери от място</t>
  </si>
  <si>
    <t>Демонтиране и извозване на стара козирка</t>
  </si>
  <si>
    <t>Демонтиране и извозване на колони на стара козирка</t>
  </si>
  <si>
    <t>Разбиване и извозване на стар фундамент</t>
  </si>
  <si>
    <t>Подготовка на изкоп на нов фундамент</t>
  </si>
  <si>
    <t>Доставка и полагане и трамбоване на чакълена основа на фундамент</t>
  </si>
  <si>
    <t>Доставка и полагане на кофраж за нов фундамент</t>
  </si>
  <si>
    <t>Доставка и полагане за арматурна заготовка за фундамент</t>
  </si>
  <si>
    <t>Доставка и полагане за столчета за колони</t>
  </si>
  <si>
    <t>Доставка и полагане на бетон</t>
  </si>
  <si>
    <t>Полагане на камък по страници на фундамент</t>
  </si>
  <si>
    <t>Полагане на камъквърху фундамент с фрезка за водооткапване</t>
  </si>
  <si>
    <t>Доставка и монтаж на два броя вертикални колони 150/150/5мм.</t>
  </si>
  <si>
    <t>Доставка и монтаж на три броя наклонени колони 150/150/5мм.</t>
  </si>
  <si>
    <t>Доставка и монтаж на конзоли за греди към сграда 7.1</t>
  </si>
  <si>
    <t>Доставка и монтаж на конзоли за виренделови греди към сграда 7.1</t>
  </si>
  <si>
    <t>Доставка и монтаж на профилирана ламарина</t>
  </si>
  <si>
    <t>Доставка и полагане на каменна вата с наклони</t>
  </si>
  <si>
    <t>Доставка и полагане на синтетична хидроизолация, по покрив и бордове на козирка</t>
  </si>
  <si>
    <t>Доставка и обличане на бордове на козирка с Еталбонд (алуминиева ламарина)</t>
  </si>
  <si>
    <t>Доставка и полагане на конструкция за окачен таван</t>
  </si>
  <si>
    <t>Доставка и полагане на Аквапанелни плоскости по таван на козирка</t>
  </si>
  <si>
    <t>Полагане на шпакловка по таван вкл. Армиране</t>
  </si>
  <si>
    <t>Полагане на два слоя водоустойчива боя по таван на козирка</t>
  </si>
  <si>
    <t>Доставка и полагане на окабеляване по козирка</t>
  </si>
  <si>
    <t xml:space="preserve">Доставка и полагане на водоустойчива LED лента </t>
  </si>
  <si>
    <t>Доставка и полагане на LED луни за вграждане в таван</t>
  </si>
  <si>
    <t>Доставка и полагане на PVC тръбни връзки до водосточни тръби по таван на козирка</t>
  </si>
  <si>
    <t>Доставка и полагане на PVC колена</t>
  </si>
  <si>
    <t>Доставка и полагане на алуминиев канал за LED лента</t>
  </si>
  <si>
    <t>IX</t>
  </si>
  <si>
    <t>IX.1</t>
  </si>
  <si>
    <t>IX.1.1</t>
  </si>
  <si>
    <t>IX.1.2</t>
  </si>
  <si>
    <t>IX.1.3</t>
  </si>
  <si>
    <t>IX.2</t>
  </si>
  <si>
    <t>IX.2.1</t>
  </si>
  <si>
    <t>IX.2.2</t>
  </si>
  <si>
    <t>IX.2.3</t>
  </si>
  <si>
    <t>IX.2.4</t>
  </si>
  <si>
    <t>IX.2.5</t>
  </si>
  <si>
    <t>IX.2.6</t>
  </si>
  <si>
    <t>IX.2.7</t>
  </si>
  <si>
    <t>IX.2.8</t>
  </si>
  <si>
    <t>IX.2.9</t>
  </si>
  <si>
    <t>IX.2.10</t>
  </si>
  <si>
    <t>IX.2.11</t>
  </si>
  <si>
    <t>IX.2.12</t>
  </si>
  <si>
    <t>IX.2.13</t>
  </si>
  <si>
    <t>IX.2.15</t>
  </si>
  <si>
    <t>IX.2.16</t>
  </si>
  <si>
    <t>IX.2.17</t>
  </si>
  <si>
    <t>IX.2.18</t>
  </si>
  <si>
    <t>IX.2.19</t>
  </si>
  <si>
    <t>IX.2.20</t>
  </si>
  <si>
    <t>IX.2.21</t>
  </si>
  <si>
    <t>IX.2.22</t>
  </si>
  <si>
    <t>IX.2.23</t>
  </si>
  <si>
    <t>IX.2.24</t>
  </si>
  <si>
    <t>IX.2.25</t>
  </si>
  <si>
    <t>IX.2.26</t>
  </si>
  <si>
    <t>IX.2.27</t>
  </si>
  <si>
    <t>IX.2.28</t>
  </si>
  <si>
    <t>IX.2.29</t>
  </si>
  <si>
    <t>Демонтажни дейности</t>
  </si>
  <si>
    <t xml:space="preserve">Дейности по изграждане на нова козирка </t>
  </si>
  <si>
    <t>Доставка и полагане воронки ф 100</t>
  </si>
  <si>
    <t>Доставка и монтаж на стоманена конструкция на козирка, вклю. Грундиране</t>
  </si>
  <si>
    <t>Топлинно изолиране на външни стени и дейности по фасади</t>
  </si>
  <si>
    <t xml:space="preserve">демонтаж на съществуващи улуци, водосточни тръби, водосборни казанчета и обшивки </t>
  </si>
  <si>
    <t>монтаж на улуци и водосточни тръби ф 110  (вкл.  Всички закрепващи елементи) и водосборни казанчета</t>
  </si>
  <si>
    <t>Доставка и полагане върху покривната плоскост на покриви Тип 2 и 5 на система от топлоизолация от XPS-0,12 м, армирана циментова замазка 0,06м, и полагане на  хидроизолация в това число</t>
  </si>
  <si>
    <t>доставка и монтаж на ламаринени обшивки и при бордове</t>
  </si>
  <si>
    <t xml:space="preserve">Доставка и полагане на челни дъски,  доставка и монтаж на изход за покрив 91,5/91,5  </t>
  </si>
  <si>
    <r>
      <t>Ремонтни дейности по покрив Тип 4 (на ниско основно тяло)</t>
    </r>
    <r>
      <rPr>
        <sz val="10"/>
        <color indexed="10"/>
        <rFont val="Calibri"/>
        <family val="2"/>
        <scheme val="minor"/>
      </rPr>
      <t xml:space="preserve">   </t>
    </r>
  </si>
  <si>
    <t xml:space="preserve">Доставка и полагане на полимерна хидроизолация синтетична ТРО мембрана с д=1,5 мм по покривна повърнхост на покрив Тип 1  (високо тяло)   в това число  </t>
  </si>
  <si>
    <t>полагане на полимер битумна хидроизолационна система  на газопламъчно заваряване  в 2 пласта, първи пласт битумна хидроизолационна мембрана APAO -25°C с дебелина 4 mm, и втори пласт битумна хидроизолационна мембрана APAO -25°C с дебелина 4.5 кг подмяна на воронки ф 100</t>
  </si>
  <si>
    <t>Доставка и полагане върху таванската плоча на покрив Тип 2 на полимер битумна хидроизолационна система  на газопламъчно заваряване  в 2 пласта, първи пласт битумна хидроизолационна мембрана APAO -25°C с дебелина 4 mm, и втори пласт битумна хидроизолационна мембрана APAO -25°C с дебелина 4.5 кг подмяна на воронки ф 100</t>
  </si>
  <si>
    <r>
      <t>Доставка и полагане върху таванската плоскост на покрив Тип 1 на дюшеци от минерална вата с дебелина δ=0,12 с експлоатационен коефициент на топлопроводност λ</t>
    </r>
    <r>
      <rPr>
        <vertAlign val="subscript"/>
        <sz val="10"/>
        <rFont val="Calibri"/>
        <family val="2"/>
        <scheme val="minor"/>
      </rPr>
      <t>D</t>
    </r>
    <r>
      <rPr>
        <sz val="10"/>
        <rFont val="Calibri"/>
        <family val="2"/>
        <scheme val="minor"/>
      </rPr>
      <t>=0,038 W/mK, обемна плътност ρ= 80 kg/m</t>
    </r>
    <r>
      <rPr>
        <vertAlign val="super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, с клас по реакция на огън не по-нисък от А2 или В., и полимерна хидроизолационна синтетична ТРО мембрана с д=1,5 мм , в т.ч. 80 м2 над стрехи</t>
    </r>
  </si>
  <si>
    <t>Доставка и полагане на  полимер битумна хидроизолационна система  на газопламъчно заваряване  в 2 пласта, първи пласт битумна хидроизолационна мембрана APAO -25°C с дебелина 4 mm, и втори пласт битумна хидроизолационна мембрана APAO -25°C с дебелина 4.5 кг, вкл. задигане и обръщане по бордове</t>
  </si>
  <si>
    <t xml:space="preserve">Единична цена без ДДС </t>
  </si>
  <si>
    <t>обща стойност без ДДС</t>
  </si>
  <si>
    <t>Обща стойност без ДДС</t>
  </si>
  <si>
    <t>20% ДДС</t>
  </si>
  <si>
    <t>Обща стойност с ДДС</t>
  </si>
  <si>
    <t>Приложение 3.5 към Ценово предложение</t>
  </si>
  <si>
    <t>Приложение 3.6 към Ценово предложение</t>
  </si>
  <si>
    <t>Приложение 3.7 към ценово предложение</t>
  </si>
  <si>
    <t>Приложение 3.8 към Ценово предложение</t>
  </si>
  <si>
    <t>Приложение 3.2 към Ценово предложение</t>
  </si>
</sst>
</file>

<file path=xl/styles.xml><?xml version="1.0" encoding="utf-8"?>
<styleSheet xmlns="http://schemas.openxmlformats.org/spreadsheetml/2006/main">
  <numFmts count="1">
    <numFmt numFmtId="164" formatCode="0.0"/>
  </numFmts>
  <fonts count="45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56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8"/>
      <color indexed="56"/>
      <name val="Cambria"/>
      <family val="1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</font>
    <font>
      <sz val="10"/>
      <name val="Helv"/>
      <charset val="204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vertAlign val="superscript"/>
      <sz val="10"/>
      <color indexed="8"/>
      <name val="Calibri"/>
      <family val="2"/>
      <scheme val="minor"/>
    </font>
    <font>
      <u/>
      <sz val="10"/>
      <name val="Calibri"/>
      <family val="2"/>
      <scheme val="minor"/>
    </font>
    <font>
      <vertAlign val="subscript"/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vertAlign val="superscript"/>
      <sz val="14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1"/>
      <color indexed="8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8">
    <xf numFmtId="0" fontId="0" fillId="0" borderId="0">
      <alignment vertical="center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9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1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5" fillId="0" borderId="3" applyNumberFormat="0" applyFill="0" applyAlignment="0" applyProtection="0"/>
    <xf numFmtId="0" fontId="19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7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3" fillId="0" borderId="0">
      <alignment vertical="center"/>
    </xf>
    <xf numFmtId="0" fontId="3" fillId="23" borderId="7" applyNumberFormat="0" applyFont="0" applyAlignment="0" applyProtection="0"/>
    <xf numFmtId="0" fontId="16" fillId="20" borderId="8" applyNumberFormat="0" applyAlignment="0" applyProtection="0"/>
    <xf numFmtId="0" fontId="11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21" fillId="0" borderId="0">
      <alignment vertical="center"/>
    </xf>
    <xf numFmtId="0" fontId="22" fillId="0" borderId="0"/>
    <xf numFmtId="0" fontId="3" fillId="0" borderId="0">
      <alignment vertical="center"/>
    </xf>
    <xf numFmtId="0" fontId="2" fillId="0" borderId="0"/>
    <xf numFmtId="0" fontId="1" fillId="0" borderId="0"/>
  </cellStyleXfs>
  <cellXfs count="249">
    <xf numFmtId="0" fontId="0" fillId="0" borderId="0" xfId="0" applyAlignment="1"/>
    <xf numFmtId="0" fontId="25" fillId="0" borderId="0" xfId="43" applyFont="1" applyAlignment="1"/>
    <xf numFmtId="0" fontId="26" fillId="0" borderId="0" xfId="47" applyFont="1" applyAlignment="1">
      <alignment horizontal="center" vertical="center"/>
    </xf>
    <xf numFmtId="0" fontId="27" fillId="25" borderId="0" xfId="47" applyFont="1" applyFill="1" applyAlignment="1">
      <alignment horizontal="center"/>
    </xf>
    <xf numFmtId="0" fontId="26" fillId="20" borderId="10" xfId="43" applyFont="1" applyFill="1" applyBorder="1" applyAlignment="1">
      <alignment horizontal="center" vertical="center" wrapText="1"/>
    </xf>
    <xf numFmtId="0" fontId="26" fillId="20" borderId="10" xfId="43" applyFont="1" applyFill="1" applyBorder="1" applyAlignment="1" applyProtection="1">
      <alignment horizontal="center" vertical="center" wrapText="1"/>
      <protection locked="0"/>
    </xf>
    <xf numFmtId="0" fontId="28" fillId="24" borderId="10" xfId="43" applyFont="1" applyFill="1" applyBorder="1" applyAlignment="1">
      <alignment horizontal="center" vertical="center"/>
    </xf>
    <xf numFmtId="0" fontId="28" fillId="24" borderId="10" xfId="43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center" vertical="center"/>
    </xf>
    <xf numFmtId="1" fontId="25" fillId="0" borderId="10" xfId="43" applyNumberFormat="1" applyFont="1" applyFill="1" applyBorder="1" applyAlignment="1">
      <alignment vertical="center" wrapText="1"/>
    </xf>
    <xf numFmtId="1" fontId="29" fillId="0" borderId="10" xfId="43" applyNumberFormat="1" applyFont="1" applyFill="1" applyBorder="1" applyAlignment="1">
      <alignment horizontal="center" vertical="center" wrapText="1"/>
    </xf>
    <xf numFmtId="2" fontId="29" fillId="0" borderId="10" xfId="43" applyNumberFormat="1" applyFont="1" applyFill="1" applyBorder="1" applyAlignment="1">
      <alignment horizontal="center" vertical="center" wrapText="1"/>
    </xf>
    <xf numFmtId="0" fontId="25" fillId="0" borderId="10" xfId="43" applyFont="1" applyFill="1" applyBorder="1" applyAlignment="1">
      <alignment wrapText="1"/>
    </xf>
    <xf numFmtId="0" fontId="25" fillId="0" borderId="10" xfId="43" applyFont="1" applyFill="1" applyBorder="1" applyAlignment="1">
      <alignment vertical="center" wrapText="1"/>
    </xf>
    <xf numFmtId="1" fontId="25" fillId="0" borderId="10" xfId="43" applyNumberFormat="1" applyFont="1" applyFill="1" applyBorder="1" applyAlignment="1">
      <alignment horizontal="left" vertical="center" wrapText="1"/>
    </xf>
    <xf numFmtId="0" fontId="28" fillId="24" borderId="10" xfId="45" applyFont="1" applyFill="1" applyBorder="1" applyAlignment="1">
      <alignment horizontal="center" vertical="center"/>
    </xf>
    <xf numFmtId="0" fontId="28" fillId="24" borderId="10" xfId="45" applyFont="1" applyFill="1" applyBorder="1" applyAlignment="1">
      <alignment horizontal="left" vertical="center" wrapText="1"/>
    </xf>
    <xf numFmtId="0" fontId="25" fillId="0" borderId="0" xfId="45" applyFont="1" applyAlignment="1"/>
    <xf numFmtId="0" fontId="25" fillId="0" borderId="10" xfId="45" applyFont="1" applyFill="1" applyBorder="1" applyAlignment="1">
      <alignment horizontal="center" vertical="center"/>
    </xf>
    <xf numFmtId="1" fontId="25" fillId="0" borderId="10" xfId="45" applyNumberFormat="1" applyFont="1" applyFill="1" applyBorder="1" applyAlignment="1">
      <alignment horizontal="left" vertical="center" wrapText="1"/>
    </xf>
    <xf numFmtId="1" fontId="29" fillId="0" borderId="10" xfId="45" applyNumberFormat="1" applyFont="1" applyFill="1" applyBorder="1" applyAlignment="1">
      <alignment horizontal="center" vertical="center" wrapText="1"/>
    </xf>
    <xf numFmtId="0" fontId="25" fillId="0" borderId="10" xfId="45" applyFont="1" applyFill="1" applyBorder="1" applyAlignment="1">
      <alignment horizontal="left" wrapText="1"/>
    </xf>
    <xf numFmtId="1" fontId="25" fillId="0" borderId="10" xfId="45" applyNumberFormat="1" applyFont="1" applyFill="1" applyBorder="1" applyAlignment="1">
      <alignment horizontal="center" vertical="center" wrapText="1"/>
    </xf>
    <xf numFmtId="0" fontId="25" fillId="0" borderId="10" xfId="45" applyFont="1" applyFill="1" applyBorder="1" applyAlignment="1">
      <alignment horizontal="left" vertical="center" wrapText="1"/>
    </xf>
    <xf numFmtId="0" fontId="25" fillId="0" borderId="10" xfId="45" applyFont="1" applyFill="1" applyBorder="1" applyAlignment="1">
      <alignment horizontal="left" vertical="center"/>
    </xf>
    <xf numFmtId="0" fontId="25" fillId="0" borderId="10" xfId="45" applyFont="1" applyBorder="1" applyAlignment="1">
      <alignment horizontal="left" vertical="center"/>
    </xf>
    <xf numFmtId="1" fontId="25" fillId="0" borderId="10" xfId="45" applyNumberFormat="1" applyFont="1" applyFill="1" applyBorder="1" applyAlignment="1">
      <alignment vertical="center" wrapText="1"/>
    </xf>
    <xf numFmtId="0" fontId="25" fillId="0" borderId="10" xfId="43" applyFont="1" applyFill="1" applyBorder="1" applyAlignment="1">
      <alignment horizontal="left" vertical="center" wrapText="1"/>
    </xf>
    <xf numFmtId="1" fontId="25" fillId="0" borderId="10" xfId="43" applyNumberFormat="1" applyFont="1" applyFill="1" applyBorder="1" applyAlignment="1">
      <alignment horizontal="center" vertical="center" wrapText="1"/>
    </xf>
    <xf numFmtId="2" fontId="29" fillId="0" borderId="10" xfId="43" applyNumberFormat="1" applyFont="1" applyFill="1" applyBorder="1" applyAlignment="1">
      <alignment horizontal="center" vertical="center"/>
    </xf>
    <xf numFmtId="0" fontId="28" fillId="0" borderId="10" xfId="43" applyFont="1" applyFill="1" applyBorder="1" applyAlignment="1">
      <alignment horizontal="left" vertical="center" wrapText="1"/>
    </xf>
    <xf numFmtId="0" fontId="25" fillId="0" borderId="0" xfId="43" applyFont="1" applyFill="1" applyAlignment="1"/>
    <xf numFmtId="2" fontId="25" fillId="0" borderId="10" xfId="43" applyNumberFormat="1" applyFont="1" applyFill="1" applyBorder="1" applyAlignment="1">
      <alignment horizontal="center" vertical="center" wrapText="1"/>
    </xf>
    <xf numFmtId="0" fontId="25" fillId="0" borderId="10" xfId="43" applyFont="1" applyFill="1" applyBorder="1" applyAlignment="1">
      <alignment horizontal="left" wrapText="1"/>
    </xf>
    <xf numFmtId="0" fontId="28" fillId="24" borderId="10" xfId="47" applyFont="1" applyFill="1" applyBorder="1" applyAlignment="1">
      <alignment horizontal="left" vertical="center" wrapText="1"/>
    </xf>
    <xf numFmtId="0" fontId="25" fillId="0" borderId="0" xfId="45" applyFont="1" applyFill="1" applyAlignment="1">
      <alignment wrapText="1"/>
    </xf>
    <xf numFmtId="0" fontId="28" fillId="26" borderId="10" xfId="45" applyFont="1" applyFill="1" applyBorder="1" applyAlignment="1">
      <alignment horizontal="center" vertical="center"/>
    </xf>
    <xf numFmtId="0" fontId="28" fillId="26" borderId="10" xfId="47" applyFont="1" applyFill="1" applyBorder="1" applyAlignment="1">
      <alignment horizontal="left" vertical="center" wrapText="1"/>
    </xf>
    <xf numFmtId="0" fontId="26" fillId="26" borderId="10" xfId="45" applyFont="1" applyFill="1" applyBorder="1" applyAlignment="1">
      <alignment horizontal="center" vertical="center" wrapText="1"/>
    </xf>
    <xf numFmtId="0" fontId="25" fillId="0" borderId="10" xfId="45" applyFont="1" applyFill="1" applyBorder="1" applyAlignment="1">
      <alignment horizontal="center" vertical="center" wrapText="1"/>
    </xf>
    <xf numFmtId="0" fontId="25" fillId="0" borderId="10" xfId="44" applyFont="1" applyFill="1" applyBorder="1" applyAlignment="1">
      <alignment horizontal="center" vertical="center" wrapText="1"/>
    </xf>
    <xf numFmtId="0" fontId="26" fillId="0" borderId="10" xfId="45" applyFont="1" applyFill="1" applyBorder="1" applyAlignment="1">
      <alignment horizontal="center" vertical="center" wrapText="1"/>
    </xf>
    <xf numFmtId="0" fontId="25" fillId="0" borderId="10" xfId="47" applyFont="1" applyFill="1" applyBorder="1" applyAlignment="1">
      <alignment wrapText="1"/>
    </xf>
    <xf numFmtId="0" fontId="31" fillId="0" borderId="10" xfId="45" applyNumberFormat="1" applyFont="1" applyFill="1" applyBorder="1" applyAlignment="1">
      <alignment horizontal="center" vertical="center" wrapText="1"/>
    </xf>
    <xf numFmtId="0" fontId="29" fillId="0" borderId="10" xfId="47" applyFont="1" applyFill="1" applyBorder="1" applyAlignment="1">
      <alignment horizontal="center" vertical="center"/>
    </xf>
    <xf numFmtId="1" fontId="29" fillId="0" borderId="10" xfId="47" applyNumberFormat="1" applyFont="1" applyFill="1" applyBorder="1" applyAlignment="1">
      <alignment horizontal="center" vertical="center" wrapText="1"/>
    </xf>
    <xf numFmtId="0" fontId="29" fillId="0" borderId="0" xfId="47" applyFont="1" applyAlignment="1"/>
    <xf numFmtId="0" fontId="36" fillId="0" borderId="10" xfId="47" applyFont="1" applyFill="1" applyBorder="1" applyAlignment="1">
      <alignment horizontal="center" vertical="center"/>
    </xf>
    <xf numFmtId="0" fontId="28" fillId="0" borderId="10" xfId="47" applyFont="1" applyFill="1" applyBorder="1" applyAlignment="1">
      <alignment horizontal="left" vertical="center" wrapText="1"/>
    </xf>
    <xf numFmtId="0" fontId="36" fillId="0" borderId="0" xfId="47" applyFont="1" applyFill="1" applyAlignment="1"/>
    <xf numFmtId="1" fontId="25" fillId="0" borderId="10" xfId="47" applyNumberFormat="1" applyFont="1" applyFill="1" applyBorder="1" applyAlignment="1">
      <alignment vertical="center" wrapText="1"/>
    </xf>
    <xf numFmtId="1" fontId="25" fillId="0" borderId="10" xfId="47" applyNumberFormat="1" applyFont="1" applyFill="1" applyBorder="1" applyAlignment="1">
      <alignment horizontal="left" vertical="center" wrapText="1"/>
    </xf>
    <xf numFmtId="0" fontId="28" fillId="24" borderId="10" xfId="47" applyFont="1" applyFill="1" applyBorder="1" applyAlignment="1">
      <alignment horizontal="center" vertical="center"/>
    </xf>
    <xf numFmtId="0" fontId="29" fillId="0" borderId="18" xfId="47" applyFont="1" applyFill="1" applyBorder="1" applyAlignment="1">
      <alignment horizontal="center" vertical="center"/>
    </xf>
    <xf numFmtId="1" fontId="26" fillId="0" borderId="13" xfId="47" applyNumberFormat="1" applyFont="1" applyFill="1" applyBorder="1" applyAlignment="1">
      <alignment vertical="center" wrapText="1"/>
    </xf>
    <xf numFmtId="1" fontId="29" fillId="0" borderId="13" xfId="47" applyNumberFormat="1" applyFont="1" applyFill="1" applyBorder="1" applyAlignment="1">
      <alignment horizontal="center" vertical="center" wrapText="1"/>
    </xf>
    <xf numFmtId="0" fontId="25" fillId="0" borderId="12" xfId="47" applyFont="1" applyFill="1" applyBorder="1" applyAlignment="1">
      <alignment wrapText="1"/>
    </xf>
    <xf numFmtId="0" fontId="25" fillId="0" borderId="14" xfId="47" applyFont="1" applyFill="1" applyBorder="1" applyAlignment="1">
      <alignment wrapText="1"/>
    </xf>
    <xf numFmtId="0" fontId="29" fillId="0" borderId="13" xfId="47" applyFont="1" applyBorder="1" applyAlignment="1"/>
    <xf numFmtId="0" fontId="29" fillId="0" borderId="14" xfId="47" applyFont="1" applyBorder="1" applyAlignment="1"/>
    <xf numFmtId="0" fontId="25" fillId="0" borderId="13" xfId="47" applyFont="1" applyFill="1" applyBorder="1" applyAlignment="1">
      <alignment wrapText="1"/>
    </xf>
    <xf numFmtId="0" fontId="26" fillId="24" borderId="20" xfId="37" applyFont="1" applyFill="1" applyBorder="1" applyAlignment="1">
      <alignment horizontal="left" vertical="center" wrapText="1"/>
    </xf>
    <xf numFmtId="0" fontId="25" fillId="0" borderId="0" xfId="0" applyFont="1" applyAlignment="1"/>
    <xf numFmtId="49" fontId="25" fillId="0" borderId="10" xfId="37" applyNumberFormat="1" applyFont="1" applyFill="1" applyBorder="1" applyAlignment="1">
      <alignment horizontal="center" vertical="center" wrapText="1"/>
    </xf>
    <xf numFmtId="0" fontId="25" fillId="0" borderId="16" xfId="37" applyFont="1" applyFill="1" applyBorder="1" applyAlignment="1">
      <alignment vertical="center" wrapText="1"/>
    </xf>
    <xf numFmtId="0" fontId="25" fillId="0" borderId="10" xfId="37" applyFont="1" applyFill="1" applyBorder="1" applyAlignment="1">
      <alignment vertical="center" wrapText="1"/>
    </xf>
    <xf numFmtId="0" fontId="25" fillId="0" borderId="10" xfId="37" applyFont="1" applyFill="1" applyBorder="1" applyAlignment="1">
      <alignment horizontal="center" vertical="center" wrapText="1"/>
    </xf>
    <xf numFmtId="0" fontId="31" fillId="0" borderId="10" xfId="37" applyFont="1" applyFill="1" applyBorder="1" applyAlignment="1">
      <alignment vertical="center" wrapText="1"/>
    </xf>
    <xf numFmtId="49" fontId="25" fillId="0" borderId="18" xfId="37" applyNumberFormat="1" applyFont="1" applyFill="1" applyBorder="1" applyAlignment="1">
      <alignment horizontal="center" vertical="center" wrapText="1"/>
    </xf>
    <xf numFmtId="0" fontId="25" fillId="0" borderId="13" xfId="37" applyFont="1" applyFill="1" applyBorder="1" applyAlignment="1">
      <alignment vertical="center" wrapText="1"/>
    </xf>
    <xf numFmtId="49" fontId="25" fillId="0" borderId="21" xfId="37" applyNumberFormat="1" applyFont="1" applyFill="1" applyBorder="1" applyAlignment="1">
      <alignment horizontal="center" vertical="center" wrapText="1"/>
    </xf>
    <xf numFmtId="0" fontId="25" fillId="0" borderId="16" xfId="37" applyFont="1" applyFill="1" applyBorder="1" applyAlignment="1">
      <alignment horizontal="center" vertical="center" wrapText="1"/>
    </xf>
    <xf numFmtId="0" fontId="25" fillId="0" borderId="13" xfId="37" applyFont="1" applyFill="1" applyBorder="1" applyAlignment="1">
      <alignment horizontal="center" vertical="center" wrapText="1"/>
    </xf>
    <xf numFmtId="3" fontId="25" fillId="0" borderId="10" xfId="37" applyNumberFormat="1" applyFont="1" applyFill="1" applyBorder="1" applyAlignment="1">
      <alignment horizontal="center" vertical="center" wrapText="1"/>
    </xf>
    <xf numFmtId="0" fontId="26" fillId="24" borderId="20" xfId="37" applyFont="1" applyFill="1" applyBorder="1" applyAlignment="1">
      <alignment horizontal="center" vertical="center" wrapText="1"/>
    </xf>
    <xf numFmtId="49" fontId="28" fillId="27" borderId="22" xfId="37" applyNumberFormat="1" applyFont="1" applyFill="1" applyBorder="1" applyAlignment="1">
      <alignment horizontal="center" vertical="center" wrapText="1"/>
    </xf>
    <xf numFmtId="0" fontId="28" fillId="27" borderId="13" xfId="37" applyFont="1" applyFill="1" applyBorder="1" applyAlignment="1">
      <alignment horizontal="left" vertical="center" wrapText="1"/>
    </xf>
    <xf numFmtId="0" fontId="25" fillId="27" borderId="13" xfId="37" applyFont="1" applyFill="1" applyBorder="1" applyAlignment="1">
      <alignment horizontal="center" vertical="center" wrapText="1"/>
    </xf>
    <xf numFmtId="49" fontId="28" fillId="27" borderId="18" xfId="37" applyNumberFormat="1" applyFont="1" applyFill="1" applyBorder="1" applyAlignment="1">
      <alignment horizontal="center" vertical="center" wrapText="1"/>
    </xf>
    <xf numFmtId="0" fontId="28" fillId="27" borderId="20" xfId="37" applyFont="1" applyFill="1" applyBorder="1" applyAlignment="1">
      <alignment horizontal="left" vertical="center" wrapText="1"/>
    </xf>
    <xf numFmtId="0" fontId="28" fillId="27" borderId="20" xfId="37" applyFont="1" applyFill="1" applyBorder="1" applyAlignment="1">
      <alignment horizontal="center" vertical="center" wrapText="1"/>
    </xf>
    <xf numFmtId="49" fontId="26" fillId="24" borderId="19" xfId="37" applyNumberFormat="1" applyFont="1" applyFill="1" applyBorder="1" applyAlignment="1">
      <alignment horizontal="center" vertical="center" wrapText="1"/>
    </xf>
    <xf numFmtId="0" fontId="25" fillId="27" borderId="20" xfId="37" applyFont="1" applyFill="1" applyBorder="1" applyAlignment="1">
      <alignment horizontal="center" vertical="center" wrapText="1"/>
    </xf>
    <xf numFmtId="49" fontId="28" fillId="27" borderId="19" xfId="37" applyNumberFormat="1" applyFont="1" applyFill="1" applyBorder="1" applyAlignment="1">
      <alignment horizontal="center" vertical="center" wrapText="1"/>
    </xf>
    <xf numFmtId="0" fontId="26" fillId="27" borderId="20" xfId="37" applyFont="1" applyFill="1" applyBorder="1" applyAlignment="1">
      <alignment horizontal="left" vertical="center" wrapText="1"/>
    </xf>
    <xf numFmtId="0" fontId="25" fillId="0" borderId="0" xfId="37" applyFont="1" applyBorder="1" applyAlignment="1">
      <alignment vertical="center" wrapText="1"/>
    </xf>
    <xf numFmtId="0" fontId="26" fillId="0" borderId="0" xfId="43" applyFont="1" applyAlignment="1">
      <alignment horizontal="center" vertical="center"/>
    </xf>
    <xf numFmtId="0" fontId="27" fillId="25" borderId="0" xfId="43" applyFont="1" applyFill="1" applyAlignment="1">
      <alignment horizontal="center"/>
    </xf>
    <xf numFmtId="0" fontId="37" fillId="20" borderId="10" xfId="43" applyFont="1" applyFill="1" applyBorder="1" applyAlignment="1" applyProtection="1">
      <alignment horizontal="center" vertical="center" wrapText="1"/>
      <protection locked="0"/>
    </xf>
    <xf numFmtId="0" fontId="24" fillId="24" borderId="10" xfId="43" applyFont="1" applyFill="1" applyBorder="1" applyAlignment="1">
      <alignment horizontal="left" vertical="center" wrapText="1"/>
    </xf>
    <xf numFmtId="2" fontId="25" fillId="0" borderId="10" xfId="43" applyNumberFormat="1" applyFont="1" applyFill="1" applyBorder="1" applyAlignment="1">
      <alignment horizontal="center" vertical="center"/>
    </xf>
    <xf numFmtId="0" fontId="25" fillId="0" borderId="0" xfId="43" applyFont="1" applyFill="1" applyAlignment="1">
      <alignment wrapText="1"/>
    </xf>
    <xf numFmtId="0" fontId="40" fillId="0" borderId="10" xfId="43" applyNumberFormat="1" applyFont="1" applyFill="1" applyBorder="1" applyAlignment="1">
      <alignment horizontal="center" vertical="center" wrapText="1"/>
    </xf>
    <xf numFmtId="0" fontId="23" fillId="0" borderId="10" xfId="43" applyFont="1" applyFill="1" applyBorder="1" applyAlignment="1">
      <alignment horizontal="left" vertical="center" wrapText="1"/>
    </xf>
    <xf numFmtId="0" fontId="23" fillId="0" borderId="10" xfId="44" applyFont="1" applyFill="1" applyBorder="1" applyAlignment="1">
      <alignment horizontal="center" vertical="center" wrapText="1"/>
    </xf>
    <xf numFmtId="0" fontId="27" fillId="0" borderId="10" xfId="43" applyFont="1" applyFill="1" applyBorder="1" applyAlignment="1">
      <alignment horizontal="center" vertical="center"/>
    </xf>
    <xf numFmtId="0" fontId="25" fillId="0" borderId="10" xfId="37" applyNumberFormat="1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center" vertical="center" wrapText="1"/>
    </xf>
    <xf numFmtId="0" fontId="31" fillId="0" borderId="10" xfId="43" applyNumberFormat="1" applyFont="1" applyFill="1" applyBorder="1" applyAlignment="1">
      <alignment horizontal="center" vertical="center" wrapText="1"/>
    </xf>
    <xf numFmtId="0" fontId="28" fillId="24" borderId="12" xfId="43" applyFont="1" applyFill="1" applyBorder="1" applyAlignment="1">
      <alignment horizontal="center" vertical="center"/>
    </xf>
    <xf numFmtId="0" fontId="28" fillId="24" borderId="12" xfId="43" applyFont="1" applyFill="1" applyBorder="1" applyAlignment="1">
      <alignment horizontal="left" vertical="center" wrapText="1"/>
    </xf>
    <xf numFmtId="0" fontId="25" fillId="0" borderId="15" xfId="43" applyFont="1" applyFill="1" applyBorder="1" applyAlignment="1">
      <alignment horizontal="center" vertical="center"/>
    </xf>
    <xf numFmtId="1" fontId="26" fillId="0" borderId="16" xfId="43" applyNumberFormat="1" applyFont="1" applyFill="1" applyBorder="1" applyAlignment="1">
      <alignment vertical="center" wrapText="1"/>
    </xf>
    <xf numFmtId="1" fontId="29" fillId="0" borderId="16" xfId="43" applyNumberFormat="1" applyFont="1" applyFill="1" applyBorder="1" applyAlignment="1">
      <alignment horizontal="center" vertical="center" wrapText="1"/>
    </xf>
    <xf numFmtId="2" fontId="29" fillId="0" borderId="16" xfId="43" applyNumberFormat="1" applyFont="1" applyFill="1" applyBorder="1" applyAlignment="1">
      <alignment horizontal="center" vertical="center" wrapText="1"/>
    </xf>
    <xf numFmtId="0" fontId="25" fillId="0" borderId="12" xfId="43" applyFont="1" applyFill="1" applyBorder="1" applyAlignment="1">
      <alignment horizontal="left" wrapText="1"/>
    </xf>
    <xf numFmtId="0" fontId="25" fillId="0" borderId="14" xfId="43" applyFont="1" applyFill="1" applyBorder="1" applyAlignment="1">
      <alignment wrapText="1"/>
    </xf>
    <xf numFmtId="0" fontId="29" fillId="0" borderId="13" xfId="43" applyFont="1" applyBorder="1" applyAlignment="1">
      <alignment horizontal="left" wrapText="1"/>
    </xf>
    <xf numFmtId="0" fontId="25" fillId="0" borderId="13" xfId="43" applyFont="1" applyFill="1" applyBorder="1" applyAlignment="1">
      <alignment horizontal="center" vertical="center" wrapText="1"/>
    </xf>
    <xf numFmtId="0" fontId="26" fillId="0" borderId="13" xfId="43" applyFont="1" applyFill="1" applyBorder="1" applyAlignment="1">
      <alignment horizontal="left" vertical="center" wrapText="1"/>
    </xf>
    <xf numFmtId="2" fontId="25" fillId="0" borderId="13" xfId="43" applyNumberFormat="1" applyFont="1" applyFill="1" applyBorder="1" applyAlignment="1">
      <alignment horizontal="center" vertical="center" wrapText="1"/>
    </xf>
    <xf numFmtId="0" fontId="25" fillId="0" borderId="12" xfId="43" applyFont="1" applyFill="1" applyBorder="1" applyAlignment="1">
      <alignment wrapText="1"/>
    </xf>
    <xf numFmtId="0" fontId="25" fillId="0" borderId="13" xfId="43" applyFont="1" applyFill="1" applyBorder="1" applyAlignment="1">
      <alignment wrapText="1"/>
    </xf>
    <xf numFmtId="0" fontId="28" fillId="26" borderId="10" xfId="43" applyFont="1" applyFill="1" applyBorder="1" applyAlignment="1">
      <alignment horizontal="left" vertical="center" wrapText="1"/>
    </xf>
    <xf numFmtId="0" fontId="25" fillId="0" borderId="17" xfId="43" applyFont="1" applyFill="1" applyBorder="1" applyAlignment="1">
      <alignment horizontal="center" vertical="center" wrapText="1"/>
    </xf>
    <xf numFmtId="0" fontId="25" fillId="0" borderId="0" xfId="43" applyFont="1" applyFill="1" applyBorder="1" applyAlignment="1">
      <alignment vertical="center" wrapText="1"/>
    </xf>
    <xf numFmtId="0" fontId="25" fillId="20" borderId="10" xfId="43" applyFont="1" applyFill="1" applyBorder="1" applyAlignment="1">
      <alignment horizontal="center" vertical="center" wrapText="1"/>
    </xf>
    <xf numFmtId="0" fontId="25" fillId="20" borderId="10" xfId="43" applyFont="1" applyFill="1" applyBorder="1" applyAlignment="1" applyProtection="1">
      <alignment horizontal="center" vertical="center" wrapText="1"/>
      <protection locked="0"/>
    </xf>
    <xf numFmtId="0" fontId="27" fillId="24" borderId="17" xfId="47" applyFont="1" applyFill="1" applyBorder="1" applyAlignment="1">
      <alignment horizontal="left" vertical="center" wrapText="1"/>
    </xf>
    <xf numFmtId="0" fontId="43" fillId="29" borderId="10" xfId="0" applyFont="1" applyFill="1" applyBorder="1" applyAlignment="1">
      <alignment horizontal="center" vertical="center"/>
    </xf>
    <xf numFmtId="0" fontId="43" fillId="29" borderId="17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Border="1" applyAlignment="1"/>
    <xf numFmtId="0" fontId="25" fillId="0" borderId="17" xfId="0" applyFont="1" applyFill="1" applyBorder="1" applyAlignment="1">
      <alignment horizontal="center"/>
    </xf>
    <xf numFmtId="0" fontId="25" fillId="29" borderId="10" xfId="0" applyFont="1" applyFill="1" applyBorder="1" applyAlignment="1">
      <alignment horizontal="center"/>
    </xf>
    <xf numFmtId="0" fontId="25" fillId="29" borderId="0" xfId="0" applyFont="1" applyFill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/>
    <xf numFmtId="0" fontId="25" fillId="0" borderId="17" xfId="0" applyFont="1" applyBorder="1" applyAlignment="1">
      <alignment horizontal="center"/>
    </xf>
    <xf numFmtId="0" fontId="43" fillId="29" borderId="10" xfId="0" applyFont="1" applyFill="1" applyBorder="1" applyAlignment="1">
      <alignment horizontal="left" vertical="center"/>
    </xf>
    <xf numFmtId="0" fontId="43" fillId="29" borderId="0" xfId="0" applyFont="1" applyFill="1" applyAlignment="1">
      <alignment horizontal="left"/>
    </xf>
    <xf numFmtId="49" fontId="28" fillId="29" borderId="19" xfId="37" applyNumberFormat="1" applyFont="1" applyFill="1" applyBorder="1" applyAlignment="1">
      <alignment horizontal="center" vertical="center" wrapText="1"/>
    </xf>
    <xf numFmtId="0" fontId="26" fillId="29" borderId="20" xfId="37" applyFont="1" applyFill="1" applyBorder="1" applyAlignment="1">
      <alignment horizontal="left" vertical="center" wrapText="1"/>
    </xf>
    <xf numFmtId="0" fontId="26" fillId="29" borderId="20" xfId="37" applyFont="1" applyFill="1" applyBorder="1" applyAlignment="1">
      <alignment horizontal="center" vertical="center" wrapText="1"/>
    </xf>
    <xf numFmtId="0" fontId="25" fillId="28" borderId="10" xfId="43" applyFont="1" applyFill="1" applyBorder="1" applyAlignment="1">
      <alignment horizontal="center" vertical="center"/>
    </xf>
    <xf numFmtId="0" fontId="25" fillId="0" borderId="23" xfId="43" applyFont="1" applyFill="1" applyBorder="1" applyAlignment="1">
      <alignment horizontal="left" vertical="center" wrapText="1"/>
    </xf>
    <xf numFmtId="0" fontId="25" fillId="0" borderId="10" xfId="47" applyFont="1" applyFill="1" applyBorder="1" applyAlignment="1">
      <alignment vertical="center" wrapText="1"/>
    </xf>
    <xf numFmtId="49" fontId="25" fillId="0" borderId="13" xfId="37" applyNumberFormat="1" applyFont="1" applyFill="1" applyBorder="1" applyAlignment="1">
      <alignment horizontal="center" vertical="center" wrapText="1"/>
    </xf>
    <xf numFmtId="1" fontId="25" fillId="0" borderId="13" xfId="43" applyNumberFormat="1" applyFont="1" applyFill="1" applyBorder="1" applyAlignment="1">
      <alignment horizontal="center" vertical="center" wrapText="1"/>
    </xf>
    <xf numFmtId="49" fontId="28" fillId="27" borderId="15" xfId="37" applyNumberFormat="1" applyFont="1" applyFill="1" applyBorder="1" applyAlignment="1">
      <alignment horizontal="center" vertical="center" wrapText="1"/>
    </xf>
    <xf numFmtId="0" fontId="28" fillId="27" borderId="16" xfId="37" applyFont="1" applyFill="1" applyBorder="1" applyAlignment="1">
      <alignment horizontal="left" vertical="center" wrapText="1"/>
    </xf>
    <xf numFmtId="0" fontId="25" fillId="27" borderId="16" xfId="37" applyFont="1" applyFill="1" applyBorder="1" applyAlignment="1">
      <alignment horizontal="center" vertical="center" wrapText="1"/>
    </xf>
    <xf numFmtId="0" fontId="25" fillId="0" borderId="0" xfId="43" applyFont="1" applyAlignment="1">
      <alignment horizontal="left" vertical="top" wrapText="1"/>
    </xf>
    <xf numFmtId="0" fontId="25" fillId="0" borderId="0" xfId="37" applyFont="1" applyBorder="1" applyAlignment="1">
      <alignment horizontal="left" vertical="center" wrapText="1"/>
    </xf>
    <xf numFmtId="0" fontId="25" fillId="0" borderId="12" xfId="43" applyFont="1" applyFill="1" applyBorder="1" applyAlignment="1">
      <alignment horizontal="center" vertical="center"/>
    </xf>
    <xf numFmtId="0" fontId="25" fillId="0" borderId="14" xfId="43" applyFont="1" applyFill="1" applyBorder="1" applyAlignment="1">
      <alignment horizontal="center" vertical="center"/>
    </xf>
    <xf numFmtId="0" fontId="25" fillId="0" borderId="13" xfId="43" applyFont="1" applyFill="1" applyBorder="1" applyAlignment="1">
      <alignment horizontal="center" vertical="center"/>
    </xf>
    <xf numFmtId="1" fontId="29" fillId="0" borderId="12" xfId="43" applyNumberFormat="1" applyFont="1" applyFill="1" applyBorder="1" applyAlignment="1">
      <alignment horizontal="center" vertical="center" wrapText="1"/>
    </xf>
    <xf numFmtId="1" fontId="29" fillId="0" borderId="14" xfId="43" applyNumberFormat="1" applyFont="1" applyFill="1" applyBorder="1" applyAlignment="1">
      <alignment horizontal="center" vertical="center" wrapText="1"/>
    </xf>
    <xf numFmtId="1" fontId="29" fillId="0" borderId="13" xfId="43" applyNumberFormat="1" applyFont="1" applyFill="1" applyBorder="1" applyAlignment="1">
      <alignment horizontal="center" vertical="center" wrapText="1"/>
    </xf>
    <xf numFmtId="2" fontId="29" fillId="0" borderId="12" xfId="43" applyNumberFormat="1" applyFont="1" applyFill="1" applyBorder="1" applyAlignment="1">
      <alignment horizontal="center" vertical="center" wrapText="1"/>
    </xf>
    <xf numFmtId="2" fontId="29" fillId="0" borderId="14" xfId="43" applyNumberFormat="1" applyFont="1" applyFill="1" applyBorder="1" applyAlignment="1">
      <alignment horizontal="center" vertical="center" wrapText="1"/>
    </xf>
    <xf numFmtId="2" fontId="29" fillId="0" borderId="13" xfId="43" applyNumberFormat="1" applyFont="1" applyFill="1" applyBorder="1" applyAlignment="1">
      <alignment horizontal="center" vertical="center" wrapText="1"/>
    </xf>
    <xf numFmtId="0" fontId="29" fillId="0" borderId="12" xfId="47" applyFont="1" applyFill="1" applyBorder="1" applyAlignment="1">
      <alignment horizontal="center" vertical="center"/>
    </xf>
    <xf numFmtId="0" fontId="29" fillId="0" borderId="14" xfId="47" applyFont="1" applyFill="1" applyBorder="1" applyAlignment="1">
      <alignment horizontal="center" vertical="center"/>
    </xf>
    <xf numFmtId="1" fontId="29" fillId="0" borderId="12" xfId="47" applyNumberFormat="1" applyFont="1" applyFill="1" applyBorder="1" applyAlignment="1">
      <alignment horizontal="center" vertical="center" wrapText="1"/>
    </xf>
    <xf numFmtId="1" fontId="29" fillId="0" borderId="14" xfId="47" applyNumberFormat="1" applyFont="1" applyFill="1" applyBorder="1" applyAlignment="1">
      <alignment horizontal="center" vertical="center" wrapText="1"/>
    </xf>
    <xf numFmtId="0" fontId="29" fillId="0" borderId="13" xfId="47" applyFont="1" applyFill="1" applyBorder="1" applyAlignment="1">
      <alignment horizontal="center" vertical="center"/>
    </xf>
    <xf numFmtId="1" fontId="29" fillId="0" borderId="13" xfId="47" applyNumberFormat="1" applyFont="1" applyFill="1" applyBorder="1" applyAlignment="1">
      <alignment horizontal="center" vertical="center" wrapText="1"/>
    </xf>
    <xf numFmtId="1" fontId="25" fillId="0" borderId="12" xfId="43" applyNumberFormat="1" applyFont="1" applyFill="1" applyBorder="1" applyAlignment="1">
      <alignment horizontal="center" vertical="center" wrapText="1"/>
    </xf>
    <xf numFmtId="1" fontId="25" fillId="0" borderId="14" xfId="43" applyNumberFormat="1" applyFont="1" applyFill="1" applyBorder="1" applyAlignment="1">
      <alignment horizontal="center" vertical="center" wrapText="1"/>
    </xf>
    <xf numFmtId="1" fontId="25" fillId="0" borderId="13" xfId="43" applyNumberFormat="1" applyFont="1" applyFill="1" applyBorder="1" applyAlignment="1">
      <alignment horizontal="center" vertical="center" wrapText="1"/>
    </xf>
    <xf numFmtId="0" fontId="25" fillId="0" borderId="0" xfId="43" applyFont="1" applyFill="1" applyAlignment="1">
      <alignment horizontal="left" vertical="top" wrapText="1"/>
    </xf>
    <xf numFmtId="2" fontId="25" fillId="0" borderId="12" xfId="43" applyNumberFormat="1" applyFont="1" applyFill="1" applyBorder="1" applyAlignment="1">
      <alignment horizontal="center" vertical="center"/>
    </xf>
    <xf numFmtId="2" fontId="25" fillId="0" borderId="14" xfId="43" applyNumberFormat="1" applyFont="1" applyFill="1" applyBorder="1" applyAlignment="1">
      <alignment horizontal="center" vertical="center"/>
    </xf>
    <xf numFmtId="2" fontId="25" fillId="0" borderId="13" xfId="43" applyNumberFormat="1" applyFont="1" applyFill="1" applyBorder="1" applyAlignment="1">
      <alignment horizontal="center" vertical="center"/>
    </xf>
    <xf numFmtId="0" fontId="25" fillId="30" borderId="10" xfId="43" applyFont="1" applyFill="1" applyBorder="1" applyAlignment="1"/>
    <xf numFmtId="0" fontId="25" fillId="30" borderId="10" xfId="43" applyFont="1" applyFill="1" applyBorder="1" applyAlignment="1">
      <alignment wrapText="1"/>
    </xf>
    <xf numFmtId="0" fontId="25" fillId="0" borderId="10" xfId="43" applyFont="1" applyBorder="1" applyAlignment="1"/>
    <xf numFmtId="0" fontId="25" fillId="0" borderId="10" xfId="43" applyFont="1" applyFill="1" applyBorder="1" applyAlignment="1">
      <alignment vertical="center"/>
    </xf>
    <xf numFmtId="4" fontId="25" fillId="0" borderId="10" xfId="43" applyNumberFormat="1" applyFont="1" applyFill="1" applyBorder="1" applyAlignment="1">
      <alignment vertical="top" wrapText="1"/>
    </xf>
    <xf numFmtId="0" fontId="25" fillId="0" borderId="10" xfId="43" applyFont="1" applyBorder="1" applyAlignment="1">
      <alignment vertical="center"/>
    </xf>
    <xf numFmtId="0" fontId="0" fillId="0" borderId="10" xfId="0" applyBorder="1" applyAlignment="1"/>
    <xf numFmtId="0" fontId="44" fillId="0" borderId="10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5" fillId="0" borderId="10" xfId="43" applyFont="1" applyFill="1" applyBorder="1" applyAlignment="1"/>
    <xf numFmtId="0" fontId="39" fillId="0" borderId="10" xfId="43" applyFont="1" applyFill="1" applyBorder="1" applyAlignment="1">
      <alignment horizontal="center" vertical="center" textRotation="90"/>
    </xf>
    <xf numFmtId="0" fontId="27" fillId="24" borderId="17" xfId="43" applyFont="1" applyFill="1" applyBorder="1" applyAlignment="1">
      <alignment horizontal="left" vertical="center" wrapText="1"/>
    </xf>
    <xf numFmtId="2" fontId="29" fillId="0" borderId="17" xfId="43" applyNumberFormat="1" applyFont="1" applyFill="1" applyBorder="1" applyAlignment="1">
      <alignment horizontal="center" vertical="center" wrapText="1"/>
    </xf>
    <xf numFmtId="2" fontId="29" fillId="0" borderId="17" xfId="45" applyNumberFormat="1" applyFont="1" applyFill="1" applyBorder="1" applyAlignment="1">
      <alignment horizontal="center" vertical="center" wrapText="1"/>
    </xf>
    <xf numFmtId="2" fontId="29" fillId="0" borderId="17" xfId="43" applyNumberFormat="1" applyFont="1" applyBorder="1" applyAlignment="1">
      <alignment horizontal="center" vertical="center" wrapText="1"/>
    </xf>
    <xf numFmtId="0" fontId="27" fillId="24" borderId="17" xfId="45" applyFont="1" applyFill="1" applyBorder="1" applyAlignment="1">
      <alignment horizontal="left" vertical="center" wrapText="1"/>
    </xf>
    <xf numFmtId="2" fontId="25" fillId="0" borderId="17" xfId="45" applyNumberFormat="1" applyFont="1" applyFill="1" applyBorder="1" applyAlignment="1">
      <alignment horizontal="center" vertical="center" wrapText="1"/>
    </xf>
    <xf numFmtId="2" fontId="42" fillId="0" borderId="17" xfId="45" applyNumberFormat="1" applyFont="1" applyFill="1" applyBorder="1" applyAlignment="1">
      <alignment horizontal="center" vertical="center" wrapText="1"/>
    </xf>
    <xf numFmtId="2" fontId="25" fillId="0" borderId="17" xfId="45" applyNumberFormat="1" applyFont="1" applyFill="1" applyBorder="1" applyAlignment="1">
      <alignment horizontal="center" vertical="center"/>
    </xf>
    <xf numFmtId="2" fontId="25" fillId="0" borderId="17" xfId="45" applyNumberFormat="1" applyFont="1" applyFill="1" applyBorder="1" applyAlignment="1">
      <alignment horizontal="center"/>
    </xf>
    <xf numFmtId="2" fontId="25" fillId="0" borderId="17" xfId="45" applyNumberFormat="1" applyFont="1" applyBorder="1" applyAlignment="1">
      <alignment horizontal="center"/>
    </xf>
    <xf numFmtId="0" fontId="25" fillId="0" borderId="17" xfId="45" applyFont="1" applyFill="1" applyBorder="1" applyAlignment="1">
      <alignment horizontal="center" vertical="center"/>
    </xf>
    <xf numFmtId="2" fontId="29" fillId="0" borderId="17" xfId="43" applyNumberFormat="1" applyFont="1" applyFill="1" applyBorder="1" applyAlignment="1">
      <alignment horizontal="center" vertical="center"/>
    </xf>
    <xf numFmtId="2" fontId="29" fillId="0" borderId="26" xfId="43" applyNumberFormat="1" applyFont="1" applyFill="1" applyBorder="1" applyAlignment="1">
      <alignment horizontal="center" vertical="center"/>
    </xf>
    <xf numFmtId="2" fontId="29" fillId="0" borderId="11" xfId="43" applyNumberFormat="1" applyFont="1" applyFill="1" applyBorder="1" applyAlignment="1">
      <alignment horizontal="center" vertical="center"/>
    </xf>
    <xf numFmtId="2" fontId="29" fillId="0" borderId="27" xfId="43" applyNumberFormat="1" applyFont="1" applyFill="1" applyBorder="1" applyAlignment="1">
      <alignment horizontal="center" vertical="center"/>
    </xf>
    <xf numFmtId="2" fontId="25" fillId="0" borderId="17" xfId="43" applyNumberFormat="1" applyFont="1" applyFill="1" applyBorder="1" applyAlignment="1">
      <alignment horizontal="center" vertical="center" wrapText="1"/>
    </xf>
    <xf numFmtId="0" fontId="25" fillId="26" borderId="17" xfId="45" applyFont="1" applyFill="1" applyBorder="1" applyAlignment="1">
      <alignment horizontal="center" vertical="center" wrapText="1"/>
    </xf>
    <xf numFmtId="0" fontId="25" fillId="0" borderId="17" xfId="45" applyFont="1" applyFill="1" applyBorder="1" applyAlignment="1">
      <alignment horizontal="center" vertical="center" wrapText="1"/>
    </xf>
    <xf numFmtId="2" fontId="29" fillId="0" borderId="17" xfId="47" applyNumberFormat="1" applyFont="1" applyFill="1" applyBorder="1" applyAlignment="1">
      <alignment horizontal="center" vertical="center" wrapText="1"/>
    </xf>
    <xf numFmtId="0" fontId="31" fillId="0" borderId="17" xfId="45" applyNumberFormat="1" applyFont="1" applyFill="1" applyBorder="1" applyAlignment="1">
      <alignment horizontal="center" vertical="center" wrapText="1"/>
    </xf>
    <xf numFmtId="0" fontId="36" fillId="0" borderId="17" xfId="47" applyNumberFormat="1" applyFont="1" applyFill="1" applyBorder="1" applyAlignment="1">
      <alignment vertical="center"/>
    </xf>
    <xf numFmtId="2" fontId="29" fillId="0" borderId="27" xfId="47" applyNumberFormat="1" applyFont="1" applyFill="1" applyBorder="1" applyAlignment="1">
      <alignment horizontal="center" vertical="center" wrapText="1"/>
    </xf>
    <xf numFmtId="2" fontId="29" fillId="0" borderId="26" xfId="47" applyNumberFormat="1" applyFont="1" applyFill="1" applyBorder="1" applyAlignment="1">
      <alignment horizontal="center" vertical="center" wrapText="1"/>
    </xf>
    <xf numFmtId="2" fontId="29" fillId="0" borderId="11" xfId="47" applyNumberFormat="1" applyFont="1" applyFill="1" applyBorder="1" applyAlignment="1">
      <alignment horizontal="center" vertical="center" wrapText="1"/>
    </xf>
    <xf numFmtId="2" fontId="29" fillId="0" borderId="27" xfId="47" applyNumberFormat="1" applyFont="1" applyFill="1" applyBorder="1" applyAlignment="1">
      <alignment horizontal="center" vertical="center" wrapText="1"/>
    </xf>
    <xf numFmtId="0" fontId="25" fillId="29" borderId="28" xfId="37" applyFont="1" applyFill="1" applyBorder="1" applyAlignment="1">
      <alignment horizontal="center" vertical="center" wrapText="1"/>
    </xf>
    <xf numFmtId="0" fontId="25" fillId="27" borderId="29" xfId="37" applyFont="1" applyFill="1" applyBorder="1" applyAlignment="1">
      <alignment horizontal="center" vertical="center" wrapText="1"/>
    </xf>
    <xf numFmtId="0" fontId="29" fillId="0" borderId="27" xfId="37" applyFont="1" applyFill="1" applyBorder="1" applyAlignment="1">
      <alignment horizontal="center" vertical="center" wrapText="1"/>
    </xf>
    <xf numFmtId="0" fontId="25" fillId="0" borderId="17" xfId="37" applyFont="1" applyFill="1" applyBorder="1" applyAlignment="1">
      <alignment horizontal="center" vertical="center" wrapText="1"/>
    </xf>
    <xf numFmtId="0" fontId="31" fillId="0" borderId="17" xfId="37" applyFont="1" applyFill="1" applyBorder="1" applyAlignment="1">
      <alignment horizontal="center" vertical="center" wrapText="1"/>
    </xf>
    <xf numFmtId="0" fontId="31" fillId="0" borderId="26" xfId="37" applyFont="1" applyFill="1" applyBorder="1" applyAlignment="1">
      <alignment horizontal="center" vertical="center" wrapText="1"/>
    </xf>
    <xf numFmtId="0" fontId="27" fillId="27" borderId="28" xfId="37" applyFont="1" applyFill="1" applyBorder="1" applyAlignment="1">
      <alignment horizontal="center" vertical="center" wrapText="1"/>
    </xf>
    <xf numFmtId="164" fontId="25" fillId="0" borderId="27" xfId="37" applyNumberFormat="1" applyFont="1" applyFill="1" applyBorder="1" applyAlignment="1">
      <alignment horizontal="center" vertical="center" wrapText="1"/>
    </xf>
    <xf numFmtId="164" fontId="25" fillId="0" borderId="29" xfId="37" applyNumberFormat="1" applyFont="1" applyFill="1" applyBorder="1" applyAlignment="1">
      <alignment horizontal="center" vertical="center" wrapText="1"/>
    </xf>
    <xf numFmtId="164" fontId="25" fillId="0" borderId="17" xfId="37" applyNumberFormat="1" applyFont="1" applyFill="1" applyBorder="1" applyAlignment="1">
      <alignment horizontal="center" vertical="center" wrapText="1"/>
    </xf>
    <xf numFmtId="1" fontId="25" fillId="0" borderId="17" xfId="37" applyNumberFormat="1" applyFont="1" applyFill="1" applyBorder="1" applyAlignment="1">
      <alignment horizontal="center" vertical="center" wrapText="1"/>
    </xf>
    <xf numFmtId="0" fontId="27" fillId="27" borderId="30" xfId="37" applyFont="1" applyFill="1" applyBorder="1" applyAlignment="1">
      <alignment horizontal="center" vertical="center" wrapText="1"/>
    </xf>
    <xf numFmtId="1" fontId="25" fillId="0" borderId="11" xfId="37" applyNumberFormat="1" applyFont="1" applyFill="1" applyBorder="1" applyAlignment="1">
      <alignment horizontal="center" vertical="center" wrapText="1"/>
    </xf>
    <xf numFmtId="164" fontId="29" fillId="0" borderId="17" xfId="37" applyNumberFormat="1" applyFont="1" applyFill="1" applyBorder="1" applyAlignment="1">
      <alignment horizontal="center" vertical="center" wrapText="1"/>
    </xf>
    <xf numFmtId="0" fontId="25" fillId="24" borderId="28" xfId="37" applyFont="1" applyFill="1" applyBorder="1" applyAlignment="1">
      <alignment horizontal="center" vertical="center" wrapText="1"/>
    </xf>
    <xf numFmtId="0" fontId="25" fillId="27" borderId="27" xfId="37" applyFont="1" applyFill="1" applyBorder="1" applyAlignment="1">
      <alignment horizontal="center" vertical="center" wrapText="1"/>
    </xf>
    <xf numFmtId="0" fontId="29" fillId="0" borderId="29" xfId="37" applyFont="1" applyFill="1" applyBorder="1" applyAlignment="1">
      <alignment horizontal="center" vertical="center" wrapText="1"/>
    </xf>
    <xf numFmtId="0" fontId="25" fillId="27" borderId="28" xfId="37" applyFont="1" applyFill="1" applyBorder="1" applyAlignment="1">
      <alignment horizontal="center" vertical="center" wrapText="1"/>
    </xf>
    <xf numFmtId="3" fontId="25" fillId="0" borderId="27" xfId="37" applyNumberFormat="1" applyFont="1" applyFill="1" applyBorder="1" applyAlignment="1">
      <alignment horizontal="center" vertical="center" wrapText="1"/>
    </xf>
    <xf numFmtId="3" fontId="25" fillId="0" borderId="17" xfId="37" applyNumberFormat="1" applyFont="1" applyFill="1" applyBorder="1" applyAlignment="1">
      <alignment horizontal="center" vertical="center" wrapText="1"/>
    </xf>
    <xf numFmtId="3" fontId="25" fillId="0" borderId="29" xfId="37" applyNumberFormat="1" applyFont="1" applyFill="1" applyBorder="1" applyAlignment="1">
      <alignment horizontal="center" vertical="center" wrapText="1"/>
    </xf>
    <xf numFmtId="3" fontId="29" fillId="0" borderId="17" xfId="37" applyNumberFormat="1" applyFont="1" applyFill="1" applyBorder="1" applyAlignment="1">
      <alignment horizontal="center" vertical="center" wrapText="1"/>
    </xf>
    <xf numFmtId="0" fontId="25" fillId="0" borderId="10" xfId="45" applyFont="1" applyBorder="1" applyAlignment="1"/>
    <xf numFmtId="0" fontId="25" fillId="0" borderId="10" xfId="45" applyFont="1" applyFill="1" applyBorder="1" applyAlignment="1">
      <alignment wrapText="1"/>
    </xf>
    <xf numFmtId="0" fontId="29" fillId="0" borderId="10" xfId="47" applyFont="1" applyBorder="1" applyAlignment="1"/>
    <xf numFmtId="0" fontId="36" fillId="0" borderId="10" xfId="47" applyFont="1" applyFill="1" applyBorder="1" applyAlignment="1"/>
    <xf numFmtId="0" fontId="25" fillId="0" borderId="10" xfId="37" applyFont="1" applyBorder="1" applyAlignment="1">
      <alignment horizontal="center"/>
    </xf>
    <xf numFmtId="0" fontId="25" fillId="0" borderId="10" xfId="37" applyFont="1" applyBorder="1" applyAlignment="1">
      <alignment vertical="center" wrapText="1"/>
    </xf>
    <xf numFmtId="0" fontId="43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</cellXfs>
  <cellStyles count="4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rmal 2" xfId="37"/>
    <cellStyle name="Normal 3" xfId="43"/>
    <cellStyle name="Normal 4" xfId="45"/>
    <cellStyle name="Normal 5" xfId="46"/>
    <cellStyle name="Normal 6" xfId="47"/>
    <cellStyle name="Normal_BQ_HVAC_TM_Vr" xfId="44"/>
    <cellStyle name="Note" xfId="38"/>
    <cellStyle name="Output" xfId="39"/>
    <cellStyle name="Title" xfId="40"/>
    <cellStyle name="Total" xfId="41"/>
    <cellStyle name="Warning Text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view="pageBreakPreview" zoomScale="90" zoomScaleNormal="100" zoomScaleSheetLayoutView="90" workbookViewId="0">
      <selection activeCell="I15" sqref="I15"/>
    </sheetView>
  </sheetViews>
  <sheetFormatPr defaultRowHeight="12.75"/>
  <cols>
    <col min="1" max="1" width="6.42578125" style="1" customWidth="1"/>
    <col min="2" max="2" width="71" style="1" customWidth="1"/>
    <col min="3" max="3" width="8.28515625" style="1" customWidth="1"/>
    <col min="4" max="4" width="16.42578125" style="1" bestFit="1" customWidth="1"/>
    <col min="5" max="16384" width="9.140625" style="1"/>
  </cols>
  <sheetData>
    <row r="1" spans="1:6">
      <c r="B1" s="86" t="s">
        <v>680</v>
      </c>
    </row>
    <row r="2" spans="1:6">
      <c r="B2" s="87" t="s">
        <v>392</v>
      </c>
    </row>
    <row r="3" spans="1:6" ht="38.25">
      <c r="A3" s="4" t="s">
        <v>0</v>
      </c>
      <c r="B3" s="4" t="s">
        <v>1</v>
      </c>
      <c r="C3" s="4" t="s">
        <v>2</v>
      </c>
      <c r="D3" s="4" t="s">
        <v>17</v>
      </c>
      <c r="E3" s="182" t="s">
        <v>671</v>
      </c>
      <c r="F3" s="182" t="s">
        <v>672</v>
      </c>
    </row>
    <row r="4" spans="1:6">
      <c r="A4" s="88">
        <v>1</v>
      </c>
      <c r="B4" s="88">
        <v>2</v>
      </c>
      <c r="C4" s="88">
        <v>3</v>
      </c>
      <c r="D4" s="88">
        <v>4</v>
      </c>
      <c r="E4" s="181">
        <v>5</v>
      </c>
      <c r="F4" s="181">
        <v>6</v>
      </c>
    </row>
    <row r="5" spans="1:6">
      <c r="A5" s="6" t="s">
        <v>3</v>
      </c>
      <c r="B5" s="7" t="s">
        <v>4</v>
      </c>
      <c r="C5" s="7"/>
      <c r="D5" s="7"/>
      <c r="E5" s="183"/>
      <c r="F5" s="183"/>
    </row>
    <row r="6" spans="1:6">
      <c r="A6" s="8" t="s">
        <v>59</v>
      </c>
      <c r="B6" s="9" t="s">
        <v>33</v>
      </c>
      <c r="C6" s="10" t="s">
        <v>5</v>
      </c>
      <c r="D6" s="11">
        <v>349</v>
      </c>
      <c r="E6" s="183"/>
      <c r="F6" s="183"/>
    </row>
    <row r="7" spans="1:6">
      <c r="A7" s="8" t="s">
        <v>60</v>
      </c>
      <c r="B7" s="9" t="s">
        <v>24</v>
      </c>
      <c r="C7" s="10" t="s">
        <v>532</v>
      </c>
      <c r="D7" s="11">
        <v>48.9</v>
      </c>
      <c r="E7" s="183"/>
      <c r="F7" s="183"/>
    </row>
    <row r="8" spans="1:6" ht="25.5">
      <c r="A8" s="8" t="s">
        <v>61</v>
      </c>
      <c r="B8" s="9" t="s">
        <v>34</v>
      </c>
      <c r="C8" s="10" t="s">
        <v>532</v>
      </c>
      <c r="D8" s="11">
        <v>9.8000000000000007</v>
      </c>
      <c r="E8" s="183"/>
      <c r="F8" s="183"/>
    </row>
    <row r="9" spans="1:6" ht="27.75">
      <c r="A9" s="8" t="s">
        <v>62</v>
      </c>
      <c r="B9" s="12" t="s">
        <v>556</v>
      </c>
      <c r="C9" s="10" t="s">
        <v>532</v>
      </c>
      <c r="D9" s="11">
        <v>888.29</v>
      </c>
      <c r="E9" s="183"/>
      <c r="F9" s="183"/>
    </row>
    <row r="10" spans="1:6" ht="25.5">
      <c r="A10" s="8" t="s">
        <v>63</v>
      </c>
      <c r="B10" s="12" t="s">
        <v>25</v>
      </c>
      <c r="C10" s="10" t="s">
        <v>532</v>
      </c>
      <c r="D10" s="11">
        <v>3.6</v>
      </c>
      <c r="E10" s="183"/>
      <c r="F10" s="183"/>
    </row>
    <row r="11" spans="1:6" ht="25.5">
      <c r="A11" s="8" t="s">
        <v>64</v>
      </c>
      <c r="B11" s="12" t="s">
        <v>19</v>
      </c>
      <c r="C11" s="10" t="s">
        <v>532</v>
      </c>
      <c r="D11" s="11">
        <v>45.3</v>
      </c>
      <c r="E11" s="183"/>
      <c r="F11" s="183"/>
    </row>
    <row r="12" spans="1:6" ht="25.5">
      <c r="A12" s="8" t="s">
        <v>65</v>
      </c>
      <c r="B12" s="14" t="s">
        <v>23</v>
      </c>
      <c r="C12" s="28" t="s">
        <v>8</v>
      </c>
      <c r="D12" s="32">
        <v>428</v>
      </c>
      <c r="E12" s="183"/>
      <c r="F12" s="183"/>
    </row>
    <row r="13" spans="1:6">
      <c r="A13" s="8" t="s">
        <v>66</v>
      </c>
      <c r="B13" s="14" t="s">
        <v>35</v>
      </c>
      <c r="C13" s="28" t="s">
        <v>8</v>
      </c>
      <c r="D13" s="32">
        <v>1864</v>
      </c>
      <c r="E13" s="183"/>
      <c r="F13" s="183"/>
    </row>
    <row r="14" spans="1:6">
      <c r="A14" s="8" t="s">
        <v>67</v>
      </c>
      <c r="B14" s="14" t="s">
        <v>38</v>
      </c>
      <c r="C14" s="28" t="s">
        <v>8</v>
      </c>
      <c r="D14" s="32">
        <v>416</v>
      </c>
      <c r="E14" s="183"/>
      <c r="F14" s="183"/>
    </row>
    <row r="15" spans="1:6" ht="38.25">
      <c r="A15" s="8" t="s">
        <v>68</v>
      </c>
      <c r="B15" s="14" t="s">
        <v>151</v>
      </c>
      <c r="C15" s="28" t="s">
        <v>8</v>
      </c>
      <c r="D15" s="32">
        <v>2331</v>
      </c>
      <c r="E15" s="183"/>
      <c r="F15" s="183"/>
    </row>
    <row r="16" spans="1:6" ht="25.5">
      <c r="A16" s="8" t="s">
        <v>69</v>
      </c>
      <c r="B16" s="14" t="s">
        <v>16</v>
      </c>
      <c r="C16" s="28" t="s">
        <v>8</v>
      </c>
      <c r="D16" s="32">
        <v>2331</v>
      </c>
      <c r="E16" s="183"/>
      <c r="F16" s="183"/>
    </row>
    <row r="17" spans="1:6" ht="15">
      <c r="A17" s="8" t="s">
        <v>70</v>
      </c>
      <c r="B17" s="9" t="s">
        <v>36</v>
      </c>
      <c r="C17" s="28" t="s">
        <v>539</v>
      </c>
      <c r="D17" s="32">
        <v>1870</v>
      </c>
      <c r="E17" s="183"/>
      <c r="F17" s="183"/>
    </row>
    <row r="18" spans="1:6">
      <c r="A18" s="8" t="s">
        <v>71</v>
      </c>
      <c r="B18" s="9" t="s">
        <v>26</v>
      </c>
      <c r="C18" s="28" t="s">
        <v>5</v>
      </c>
      <c r="D18" s="32">
        <v>25</v>
      </c>
      <c r="E18" s="183"/>
      <c r="F18" s="183"/>
    </row>
    <row r="19" spans="1:6" ht="25.5">
      <c r="A19" s="8" t="s">
        <v>72</v>
      </c>
      <c r="B19" s="9" t="s">
        <v>14</v>
      </c>
      <c r="C19" s="28" t="s">
        <v>545</v>
      </c>
      <c r="D19" s="32">
        <v>130</v>
      </c>
      <c r="E19" s="183"/>
      <c r="F19" s="183"/>
    </row>
    <row r="20" spans="1:6">
      <c r="A20" s="6" t="s">
        <v>6</v>
      </c>
      <c r="B20" s="7" t="s">
        <v>7</v>
      </c>
      <c r="C20" s="7"/>
      <c r="D20" s="7"/>
      <c r="E20" s="183"/>
      <c r="F20" s="183"/>
    </row>
    <row r="21" spans="1:6" ht="190.5">
      <c r="A21" s="8" t="s">
        <v>73</v>
      </c>
      <c r="B21" s="14" t="s">
        <v>565</v>
      </c>
      <c r="C21" s="10" t="s">
        <v>534</v>
      </c>
      <c r="D21" s="11">
        <v>1800</v>
      </c>
      <c r="E21" s="183"/>
      <c r="F21" s="183"/>
    </row>
    <row r="22" spans="1:6" ht="54.75">
      <c r="A22" s="8" t="s">
        <v>74</v>
      </c>
      <c r="B22" s="14" t="s">
        <v>566</v>
      </c>
      <c r="C22" s="10" t="s">
        <v>534</v>
      </c>
      <c r="D22" s="11">
        <v>371.5</v>
      </c>
      <c r="E22" s="183"/>
      <c r="F22" s="183"/>
    </row>
    <row r="23" spans="1:6" ht="91.5">
      <c r="A23" s="8" t="s">
        <v>75</v>
      </c>
      <c r="B23" s="33" t="s">
        <v>567</v>
      </c>
      <c r="C23" s="28" t="s">
        <v>539</v>
      </c>
      <c r="D23" s="32">
        <v>44</v>
      </c>
      <c r="E23" s="183"/>
      <c r="F23" s="183"/>
    </row>
    <row r="24" spans="1:6" ht="25.5">
      <c r="A24" s="8" t="s">
        <v>76</v>
      </c>
      <c r="B24" s="33" t="s">
        <v>21</v>
      </c>
      <c r="C24" s="10" t="s">
        <v>8</v>
      </c>
      <c r="D24" s="32">
        <v>2241</v>
      </c>
      <c r="E24" s="183"/>
      <c r="F24" s="183"/>
    </row>
    <row r="25" spans="1:6" ht="25.5">
      <c r="A25" s="8" t="s">
        <v>77</v>
      </c>
      <c r="B25" s="33" t="s">
        <v>22</v>
      </c>
      <c r="C25" s="10" t="s">
        <v>8</v>
      </c>
      <c r="D25" s="11">
        <v>150</v>
      </c>
      <c r="E25" s="183"/>
      <c r="F25" s="183"/>
    </row>
    <row r="26" spans="1:6" ht="25.5">
      <c r="A26" s="8" t="s">
        <v>78</v>
      </c>
      <c r="B26" s="14" t="s">
        <v>37</v>
      </c>
      <c r="C26" s="10" t="s">
        <v>534</v>
      </c>
      <c r="D26" s="11">
        <v>27</v>
      </c>
      <c r="E26" s="183"/>
      <c r="F26" s="183"/>
    </row>
    <row r="27" spans="1:6" ht="15">
      <c r="A27" s="8" t="s">
        <v>79</v>
      </c>
      <c r="B27" s="14" t="s">
        <v>28</v>
      </c>
      <c r="C27" s="10" t="s">
        <v>534</v>
      </c>
      <c r="D27" s="11">
        <v>56.23</v>
      </c>
      <c r="E27" s="183"/>
      <c r="F27" s="183"/>
    </row>
    <row r="28" spans="1:6">
      <c r="A28" s="8" t="s">
        <v>80</v>
      </c>
      <c r="B28" s="14" t="s">
        <v>18</v>
      </c>
      <c r="C28" s="10" t="s">
        <v>8</v>
      </c>
      <c r="D28" s="11">
        <v>522</v>
      </c>
      <c r="E28" s="183"/>
      <c r="F28" s="183"/>
    </row>
    <row r="29" spans="1:6" ht="25.5">
      <c r="A29" s="8" t="s">
        <v>81</v>
      </c>
      <c r="B29" s="14" t="s">
        <v>27</v>
      </c>
      <c r="C29" s="10" t="s">
        <v>534</v>
      </c>
      <c r="D29" s="11">
        <v>3110</v>
      </c>
      <c r="E29" s="183"/>
      <c r="F29" s="183"/>
    </row>
    <row r="30" spans="1:6">
      <c r="A30" s="8" t="s">
        <v>82</v>
      </c>
      <c r="B30" s="14" t="s">
        <v>20</v>
      </c>
      <c r="C30" s="10" t="s">
        <v>5</v>
      </c>
      <c r="D30" s="11">
        <v>14</v>
      </c>
      <c r="E30" s="183"/>
      <c r="F30" s="183"/>
    </row>
    <row r="31" spans="1:6" ht="15">
      <c r="A31" s="8" t="s">
        <v>83</v>
      </c>
      <c r="B31" s="14" t="s">
        <v>15</v>
      </c>
      <c r="C31" s="10" t="s">
        <v>535</v>
      </c>
      <c r="D31" s="11">
        <v>135</v>
      </c>
      <c r="E31" s="183"/>
      <c r="F31" s="183"/>
    </row>
    <row r="32" spans="1:6">
      <c r="A32" s="6" t="s">
        <v>9</v>
      </c>
      <c r="B32" s="7" t="s">
        <v>10</v>
      </c>
      <c r="C32" s="7"/>
      <c r="D32" s="7"/>
      <c r="E32" s="183"/>
      <c r="F32" s="183"/>
    </row>
    <row r="33" spans="1:6" ht="54">
      <c r="A33" s="8" t="s">
        <v>84</v>
      </c>
      <c r="B33" s="27" t="s">
        <v>560</v>
      </c>
      <c r="C33" s="28" t="s">
        <v>539</v>
      </c>
      <c r="D33" s="29">
        <v>372.06</v>
      </c>
      <c r="E33" s="183"/>
      <c r="F33" s="183"/>
    </row>
    <row r="34" spans="1:6" ht="54">
      <c r="A34" s="8" t="s">
        <v>85</v>
      </c>
      <c r="B34" s="27" t="s">
        <v>568</v>
      </c>
      <c r="C34" s="28" t="s">
        <v>539</v>
      </c>
      <c r="D34" s="29">
        <v>191.5</v>
      </c>
      <c r="E34" s="13"/>
      <c r="F34" s="13"/>
    </row>
    <row r="35" spans="1:6" ht="54">
      <c r="A35" s="8" t="s">
        <v>86</v>
      </c>
      <c r="B35" s="96" t="s">
        <v>569</v>
      </c>
      <c r="C35" s="28" t="s">
        <v>539</v>
      </c>
      <c r="D35" s="90">
        <v>166.32</v>
      </c>
      <c r="E35" s="183"/>
      <c r="F35" s="183"/>
    </row>
    <row r="36" spans="1:6" ht="25.5">
      <c r="A36" s="30"/>
      <c r="B36" s="30" t="s">
        <v>11</v>
      </c>
      <c r="C36" s="30"/>
      <c r="D36" s="30"/>
      <c r="E36" s="183"/>
      <c r="F36" s="183"/>
    </row>
    <row r="37" spans="1:6">
      <c r="A37" s="8" t="s">
        <v>87</v>
      </c>
      <c r="B37" s="13" t="s">
        <v>30</v>
      </c>
      <c r="C37" s="28" t="s">
        <v>29</v>
      </c>
      <c r="D37" s="29">
        <v>160</v>
      </c>
      <c r="E37" s="183"/>
      <c r="F37" s="183"/>
    </row>
    <row r="38" spans="1:6">
      <c r="A38" s="8" t="s">
        <v>88</v>
      </c>
      <c r="B38" s="13" t="s">
        <v>31</v>
      </c>
      <c r="C38" s="28" t="s">
        <v>29</v>
      </c>
      <c r="D38" s="29">
        <v>204</v>
      </c>
      <c r="E38" s="183"/>
      <c r="F38" s="183"/>
    </row>
    <row r="39" spans="1:6" ht="51">
      <c r="A39" s="8" t="s">
        <v>89</v>
      </c>
      <c r="B39" s="27" t="s">
        <v>670</v>
      </c>
      <c r="C39" s="28" t="s">
        <v>539</v>
      </c>
      <c r="D39" s="32">
        <v>859</v>
      </c>
      <c r="E39" s="183"/>
      <c r="F39" s="183"/>
    </row>
    <row r="40" spans="1:6" ht="15">
      <c r="A40" s="8" t="s">
        <v>90</v>
      </c>
      <c r="B40" s="27" t="s">
        <v>32</v>
      </c>
      <c r="C40" s="28" t="s">
        <v>545</v>
      </c>
      <c r="D40" s="32">
        <v>30</v>
      </c>
      <c r="E40" s="183"/>
      <c r="F40" s="183"/>
    </row>
    <row r="41" spans="1:6">
      <c r="A41" s="6" t="s">
        <v>12</v>
      </c>
      <c r="B41" s="7" t="s">
        <v>13</v>
      </c>
      <c r="C41" s="7"/>
      <c r="D41" s="7"/>
      <c r="E41" s="184"/>
      <c r="F41" s="183"/>
    </row>
    <row r="42" spans="1:6" ht="167.25">
      <c r="A42" s="8" t="s">
        <v>91</v>
      </c>
      <c r="B42" s="33" t="s">
        <v>570</v>
      </c>
      <c r="C42" s="28" t="s">
        <v>539</v>
      </c>
      <c r="D42" s="32">
        <v>266</v>
      </c>
      <c r="E42" s="184"/>
      <c r="F42" s="183"/>
    </row>
    <row r="43" spans="1:6" s="91" customFormat="1">
      <c r="A43" s="6" t="s">
        <v>92</v>
      </c>
      <c r="B43" s="7" t="s">
        <v>48</v>
      </c>
      <c r="C43" s="7"/>
      <c r="D43" s="7"/>
      <c r="E43" s="12"/>
      <c r="F43" s="12"/>
    </row>
    <row r="44" spans="1:6" s="91" customFormat="1" ht="63.75">
      <c r="A44" s="8" t="s">
        <v>93</v>
      </c>
      <c r="B44" s="27" t="s">
        <v>49</v>
      </c>
      <c r="C44" s="40" t="s">
        <v>50</v>
      </c>
      <c r="D44" s="98">
        <v>1</v>
      </c>
      <c r="E44" s="12"/>
      <c r="F44" s="12"/>
    </row>
    <row r="45" spans="1:6" ht="15">
      <c r="A45" s="187"/>
      <c r="B45" s="188" t="s">
        <v>673</v>
      </c>
      <c r="C45" s="189"/>
      <c r="D45" s="190"/>
      <c r="E45" s="190"/>
      <c r="F45" s="191"/>
    </row>
    <row r="46" spans="1:6" ht="15">
      <c r="A46" s="187"/>
      <c r="B46" s="188" t="s">
        <v>674</v>
      </c>
      <c r="C46" s="189"/>
      <c r="D46" s="190"/>
      <c r="E46" s="190"/>
      <c r="F46" s="191"/>
    </row>
    <row r="47" spans="1:6" ht="15">
      <c r="A47" s="187"/>
      <c r="B47" s="188" t="s">
        <v>675</v>
      </c>
      <c r="C47" s="189"/>
      <c r="D47" s="190"/>
      <c r="E47" s="190"/>
      <c r="F47" s="191"/>
    </row>
    <row r="48" spans="1:6" ht="27.75" customHeight="1">
      <c r="B48" s="157"/>
      <c r="C48" s="157"/>
      <c r="D48" s="157"/>
    </row>
    <row r="49" spans="2:4" ht="27.75" customHeight="1">
      <c r="B49" s="158"/>
      <c r="C49" s="158"/>
      <c r="D49" s="158"/>
    </row>
    <row r="50" spans="2:4" ht="52.5" customHeight="1">
      <c r="B50" s="157"/>
      <c r="C50" s="157"/>
      <c r="D50" s="157"/>
    </row>
  </sheetData>
  <mergeCells count="6">
    <mergeCell ref="B48:D48"/>
    <mergeCell ref="B49:D49"/>
    <mergeCell ref="B50:D50"/>
    <mergeCell ref="C45:F45"/>
    <mergeCell ref="C46:F46"/>
    <mergeCell ref="C47:F47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9"/>
  <sheetViews>
    <sheetView view="pageBreakPreview" topLeftCell="A46" zoomScale="90" zoomScaleNormal="100" zoomScaleSheetLayoutView="90" workbookViewId="0">
      <selection activeCell="A74" sqref="A74:F76"/>
    </sheetView>
  </sheetViews>
  <sheetFormatPr defaultRowHeight="12.75"/>
  <cols>
    <col min="1" max="1" width="6.42578125" style="1" customWidth="1"/>
    <col min="2" max="2" width="72.5703125" style="1" customWidth="1"/>
    <col min="3" max="3" width="8.28515625" style="1" customWidth="1"/>
    <col min="4" max="4" width="16.42578125" style="1" customWidth="1"/>
    <col min="5" max="5" width="12.85546875" style="1" customWidth="1"/>
    <col min="6" max="256" width="9.140625" style="1"/>
    <col min="257" max="257" width="6.42578125" style="1" customWidth="1"/>
    <col min="258" max="258" width="72.5703125" style="1" customWidth="1"/>
    <col min="259" max="259" width="8.28515625" style="1" customWidth="1"/>
    <col min="260" max="260" width="16.42578125" style="1" customWidth="1"/>
    <col min="261" max="512" width="9.140625" style="1"/>
    <col min="513" max="513" width="6.42578125" style="1" customWidth="1"/>
    <col min="514" max="514" width="72.5703125" style="1" customWidth="1"/>
    <col min="515" max="515" width="8.28515625" style="1" customWidth="1"/>
    <col min="516" max="516" width="16.42578125" style="1" customWidth="1"/>
    <col min="517" max="768" width="9.140625" style="1"/>
    <col min="769" max="769" width="6.42578125" style="1" customWidth="1"/>
    <col min="770" max="770" width="72.5703125" style="1" customWidth="1"/>
    <col min="771" max="771" width="8.28515625" style="1" customWidth="1"/>
    <col min="772" max="772" width="16.42578125" style="1" customWidth="1"/>
    <col min="773" max="1024" width="9.140625" style="1"/>
    <col min="1025" max="1025" width="6.42578125" style="1" customWidth="1"/>
    <col min="1026" max="1026" width="72.5703125" style="1" customWidth="1"/>
    <col min="1027" max="1027" width="8.28515625" style="1" customWidth="1"/>
    <col min="1028" max="1028" width="16.42578125" style="1" customWidth="1"/>
    <col min="1029" max="1280" width="9.140625" style="1"/>
    <col min="1281" max="1281" width="6.42578125" style="1" customWidth="1"/>
    <col min="1282" max="1282" width="72.5703125" style="1" customWidth="1"/>
    <col min="1283" max="1283" width="8.28515625" style="1" customWidth="1"/>
    <col min="1284" max="1284" width="16.42578125" style="1" customWidth="1"/>
    <col min="1285" max="1536" width="9.140625" style="1"/>
    <col min="1537" max="1537" width="6.42578125" style="1" customWidth="1"/>
    <col min="1538" max="1538" width="72.5703125" style="1" customWidth="1"/>
    <col min="1539" max="1539" width="8.28515625" style="1" customWidth="1"/>
    <col min="1540" max="1540" width="16.42578125" style="1" customWidth="1"/>
    <col min="1541" max="1792" width="9.140625" style="1"/>
    <col min="1793" max="1793" width="6.42578125" style="1" customWidth="1"/>
    <col min="1794" max="1794" width="72.5703125" style="1" customWidth="1"/>
    <col min="1795" max="1795" width="8.28515625" style="1" customWidth="1"/>
    <col min="1796" max="1796" width="16.42578125" style="1" customWidth="1"/>
    <col min="1797" max="2048" width="9.140625" style="1"/>
    <col min="2049" max="2049" width="6.42578125" style="1" customWidth="1"/>
    <col min="2050" max="2050" width="72.5703125" style="1" customWidth="1"/>
    <col min="2051" max="2051" width="8.28515625" style="1" customWidth="1"/>
    <col min="2052" max="2052" width="16.42578125" style="1" customWidth="1"/>
    <col min="2053" max="2304" width="9.140625" style="1"/>
    <col min="2305" max="2305" width="6.42578125" style="1" customWidth="1"/>
    <col min="2306" max="2306" width="72.5703125" style="1" customWidth="1"/>
    <col min="2307" max="2307" width="8.28515625" style="1" customWidth="1"/>
    <col min="2308" max="2308" width="16.42578125" style="1" customWidth="1"/>
    <col min="2309" max="2560" width="9.140625" style="1"/>
    <col min="2561" max="2561" width="6.42578125" style="1" customWidth="1"/>
    <col min="2562" max="2562" width="72.5703125" style="1" customWidth="1"/>
    <col min="2563" max="2563" width="8.28515625" style="1" customWidth="1"/>
    <col min="2564" max="2564" width="16.42578125" style="1" customWidth="1"/>
    <col min="2565" max="2816" width="9.140625" style="1"/>
    <col min="2817" max="2817" width="6.42578125" style="1" customWidth="1"/>
    <col min="2818" max="2818" width="72.5703125" style="1" customWidth="1"/>
    <col min="2819" max="2819" width="8.28515625" style="1" customWidth="1"/>
    <col min="2820" max="2820" width="16.42578125" style="1" customWidth="1"/>
    <col min="2821" max="3072" width="9.140625" style="1"/>
    <col min="3073" max="3073" width="6.42578125" style="1" customWidth="1"/>
    <col min="3074" max="3074" width="72.5703125" style="1" customWidth="1"/>
    <col min="3075" max="3075" width="8.28515625" style="1" customWidth="1"/>
    <col min="3076" max="3076" width="16.42578125" style="1" customWidth="1"/>
    <col min="3077" max="3328" width="9.140625" style="1"/>
    <col min="3329" max="3329" width="6.42578125" style="1" customWidth="1"/>
    <col min="3330" max="3330" width="72.5703125" style="1" customWidth="1"/>
    <col min="3331" max="3331" width="8.28515625" style="1" customWidth="1"/>
    <col min="3332" max="3332" width="16.42578125" style="1" customWidth="1"/>
    <col min="3333" max="3584" width="9.140625" style="1"/>
    <col min="3585" max="3585" width="6.42578125" style="1" customWidth="1"/>
    <col min="3586" max="3586" width="72.5703125" style="1" customWidth="1"/>
    <col min="3587" max="3587" width="8.28515625" style="1" customWidth="1"/>
    <col min="3588" max="3588" width="16.42578125" style="1" customWidth="1"/>
    <col min="3589" max="3840" width="9.140625" style="1"/>
    <col min="3841" max="3841" width="6.42578125" style="1" customWidth="1"/>
    <col min="3842" max="3842" width="72.5703125" style="1" customWidth="1"/>
    <col min="3843" max="3843" width="8.28515625" style="1" customWidth="1"/>
    <col min="3844" max="3844" width="16.42578125" style="1" customWidth="1"/>
    <col min="3845" max="4096" width="9.140625" style="1"/>
    <col min="4097" max="4097" width="6.42578125" style="1" customWidth="1"/>
    <col min="4098" max="4098" width="72.5703125" style="1" customWidth="1"/>
    <col min="4099" max="4099" width="8.28515625" style="1" customWidth="1"/>
    <col min="4100" max="4100" width="16.42578125" style="1" customWidth="1"/>
    <col min="4101" max="4352" width="9.140625" style="1"/>
    <col min="4353" max="4353" width="6.42578125" style="1" customWidth="1"/>
    <col min="4354" max="4354" width="72.5703125" style="1" customWidth="1"/>
    <col min="4355" max="4355" width="8.28515625" style="1" customWidth="1"/>
    <col min="4356" max="4356" width="16.42578125" style="1" customWidth="1"/>
    <col min="4357" max="4608" width="9.140625" style="1"/>
    <col min="4609" max="4609" width="6.42578125" style="1" customWidth="1"/>
    <col min="4610" max="4610" width="72.5703125" style="1" customWidth="1"/>
    <col min="4611" max="4611" width="8.28515625" style="1" customWidth="1"/>
    <col min="4612" max="4612" width="16.42578125" style="1" customWidth="1"/>
    <col min="4613" max="4864" width="9.140625" style="1"/>
    <col min="4865" max="4865" width="6.42578125" style="1" customWidth="1"/>
    <col min="4866" max="4866" width="72.5703125" style="1" customWidth="1"/>
    <col min="4867" max="4867" width="8.28515625" style="1" customWidth="1"/>
    <col min="4868" max="4868" width="16.42578125" style="1" customWidth="1"/>
    <col min="4869" max="5120" width="9.140625" style="1"/>
    <col min="5121" max="5121" width="6.42578125" style="1" customWidth="1"/>
    <col min="5122" max="5122" width="72.5703125" style="1" customWidth="1"/>
    <col min="5123" max="5123" width="8.28515625" style="1" customWidth="1"/>
    <col min="5124" max="5124" width="16.42578125" style="1" customWidth="1"/>
    <col min="5125" max="5376" width="9.140625" style="1"/>
    <col min="5377" max="5377" width="6.42578125" style="1" customWidth="1"/>
    <col min="5378" max="5378" width="72.5703125" style="1" customWidth="1"/>
    <col min="5379" max="5379" width="8.28515625" style="1" customWidth="1"/>
    <col min="5380" max="5380" width="16.42578125" style="1" customWidth="1"/>
    <col min="5381" max="5632" width="9.140625" style="1"/>
    <col min="5633" max="5633" width="6.42578125" style="1" customWidth="1"/>
    <col min="5634" max="5634" width="72.5703125" style="1" customWidth="1"/>
    <col min="5635" max="5635" width="8.28515625" style="1" customWidth="1"/>
    <col min="5636" max="5636" width="16.42578125" style="1" customWidth="1"/>
    <col min="5637" max="5888" width="9.140625" style="1"/>
    <col min="5889" max="5889" width="6.42578125" style="1" customWidth="1"/>
    <col min="5890" max="5890" width="72.5703125" style="1" customWidth="1"/>
    <col min="5891" max="5891" width="8.28515625" style="1" customWidth="1"/>
    <col min="5892" max="5892" width="16.42578125" style="1" customWidth="1"/>
    <col min="5893" max="6144" width="9.140625" style="1"/>
    <col min="6145" max="6145" width="6.42578125" style="1" customWidth="1"/>
    <col min="6146" max="6146" width="72.5703125" style="1" customWidth="1"/>
    <col min="6147" max="6147" width="8.28515625" style="1" customWidth="1"/>
    <col min="6148" max="6148" width="16.42578125" style="1" customWidth="1"/>
    <col min="6149" max="6400" width="9.140625" style="1"/>
    <col min="6401" max="6401" width="6.42578125" style="1" customWidth="1"/>
    <col min="6402" max="6402" width="72.5703125" style="1" customWidth="1"/>
    <col min="6403" max="6403" width="8.28515625" style="1" customWidth="1"/>
    <col min="6404" max="6404" width="16.42578125" style="1" customWidth="1"/>
    <col min="6405" max="6656" width="9.140625" style="1"/>
    <col min="6657" max="6657" width="6.42578125" style="1" customWidth="1"/>
    <col min="6658" max="6658" width="72.5703125" style="1" customWidth="1"/>
    <col min="6659" max="6659" width="8.28515625" style="1" customWidth="1"/>
    <col min="6660" max="6660" width="16.42578125" style="1" customWidth="1"/>
    <col min="6661" max="6912" width="9.140625" style="1"/>
    <col min="6913" max="6913" width="6.42578125" style="1" customWidth="1"/>
    <col min="6914" max="6914" width="72.5703125" style="1" customWidth="1"/>
    <col min="6915" max="6915" width="8.28515625" style="1" customWidth="1"/>
    <col min="6916" max="6916" width="16.42578125" style="1" customWidth="1"/>
    <col min="6917" max="7168" width="9.140625" style="1"/>
    <col min="7169" max="7169" width="6.42578125" style="1" customWidth="1"/>
    <col min="7170" max="7170" width="72.5703125" style="1" customWidth="1"/>
    <col min="7171" max="7171" width="8.28515625" style="1" customWidth="1"/>
    <col min="7172" max="7172" width="16.42578125" style="1" customWidth="1"/>
    <col min="7173" max="7424" width="9.140625" style="1"/>
    <col min="7425" max="7425" width="6.42578125" style="1" customWidth="1"/>
    <col min="7426" max="7426" width="72.5703125" style="1" customWidth="1"/>
    <col min="7427" max="7427" width="8.28515625" style="1" customWidth="1"/>
    <col min="7428" max="7428" width="16.42578125" style="1" customWidth="1"/>
    <col min="7429" max="7680" width="9.140625" style="1"/>
    <col min="7681" max="7681" width="6.42578125" style="1" customWidth="1"/>
    <col min="7682" max="7682" width="72.5703125" style="1" customWidth="1"/>
    <col min="7683" max="7683" width="8.28515625" style="1" customWidth="1"/>
    <col min="7684" max="7684" width="16.42578125" style="1" customWidth="1"/>
    <col min="7685" max="7936" width="9.140625" style="1"/>
    <col min="7937" max="7937" width="6.42578125" style="1" customWidth="1"/>
    <col min="7938" max="7938" width="72.5703125" style="1" customWidth="1"/>
    <col min="7939" max="7939" width="8.28515625" style="1" customWidth="1"/>
    <col min="7940" max="7940" width="16.42578125" style="1" customWidth="1"/>
    <col min="7941" max="8192" width="9.140625" style="1"/>
    <col min="8193" max="8193" width="6.42578125" style="1" customWidth="1"/>
    <col min="8194" max="8194" width="72.5703125" style="1" customWidth="1"/>
    <col min="8195" max="8195" width="8.28515625" style="1" customWidth="1"/>
    <col min="8196" max="8196" width="16.42578125" style="1" customWidth="1"/>
    <col min="8197" max="8448" width="9.140625" style="1"/>
    <col min="8449" max="8449" width="6.42578125" style="1" customWidth="1"/>
    <col min="8450" max="8450" width="72.5703125" style="1" customWidth="1"/>
    <col min="8451" max="8451" width="8.28515625" style="1" customWidth="1"/>
    <col min="8452" max="8452" width="16.42578125" style="1" customWidth="1"/>
    <col min="8453" max="8704" width="9.140625" style="1"/>
    <col min="8705" max="8705" width="6.42578125" style="1" customWidth="1"/>
    <col min="8706" max="8706" width="72.5703125" style="1" customWidth="1"/>
    <col min="8707" max="8707" width="8.28515625" style="1" customWidth="1"/>
    <col min="8708" max="8708" width="16.42578125" style="1" customWidth="1"/>
    <col min="8709" max="8960" width="9.140625" style="1"/>
    <col min="8961" max="8961" width="6.42578125" style="1" customWidth="1"/>
    <col min="8962" max="8962" width="72.5703125" style="1" customWidth="1"/>
    <col min="8963" max="8963" width="8.28515625" style="1" customWidth="1"/>
    <col min="8964" max="8964" width="16.42578125" style="1" customWidth="1"/>
    <col min="8965" max="9216" width="9.140625" style="1"/>
    <col min="9217" max="9217" width="6.42578125" style="1" customWidth="1"/>
    <col min="9218" max="9218" width="72.5703125" style="1" customWidth="1"/>
    <col min="9219" max="9219" width="8.28515625" style="1" customWidth="1"/>
    <col min="9220" max="9220" width="16.42578125" style="1" customWidth="1"/>
    <col min="9221" max="9472" width="9.140625" style="1"/>
    <col min="9473" max="9473" width="6.42578125" style="1" customWidth="1"/>
    <col min="9474" max="9474" width="72.5703125" style="1" customWidth="1"/>
    <col min="9475" max="9475" width="8.28515625" style="1" customWidth="1"/>
    <col min="9476" max="9476" width="16.42578125" style="1" customWidth="1"/>
    <col min="9477" max="9728" width="9.140625" style="1"/>
    <col min="9729" max="9729" width="6.42578125" style="1" customWidth="1"/>
    <col min="9730" max="9730" width="72.5703125" style="1" customWidth="1"/>
    <col min="9731" max="9731" width="8.28515625" style="1" customWidth="1"/>
    <col min="9732" max="9732" width="16.42578125" style="1" customWidth="1"/>
    <col min="9733" max="9984" width="9.140625" style="1"/>
    <col min="9985" max="9985" width="6.42578125" style="1" customWidth="1"/>
    <col min="9986" max="9986" width="72.5703125" style="1" customWidth="1"/>
    <col min="9987" max="9987" width="8.28515625" style="1" customWidth="1"/>
    <col min="9988" max="9988" width="16.42578125" style="1" customWidth="1"/>
    <col min="9989" max="10240" width="9.140625" style="1"/>
    <col min="10241" max="10241" width="6.42578125" style="1" customWidth="1"/>
    <col min="10242" max="10242" width="72.5703125" style="1" customWidth="1"/>
    <col min="10243" max="10243" width="8.28515625" style="1" customWidth="1"/>
    <col min="10244" max="10244" width="16.42578125" style="1" customWidth="1"/>
    <col min="10245" max="10496" width="9.140625" style="1"/>
    <col min="10497" max="10497" width="6.42578125" style="1" customWidth="1"/>
    <col min="10498" max="10498" width="72.5703125" style="1" customWidth="1"/>
    <col min="10499" max="10499" width="8.28515625" style="1" customWidth="1"/>
    <col min="10500" max="10500" width="16.42578125" style="1" customWidth="1"/>
    <col min="10501" max="10752" width="9.140625" style="1"/>
    <col min="10753" max="10753" width="6.42578125" style="1" customWidth="1"/>
    <col min="10754" max="10754" width="72.5703125" style="1" customWidth="1"/>
    <col min="10755" max="10755" width="8.28515625" style="1" customWidth="1"/>
    <col min="10756" max="10756" width="16.42578125" style="1" customWidth="1"/>
    <col min="10757" max="11008" width="9.140625" style="1"/>
    <col min="11009" max="11009" width="6.42578125" style="1" customWidth="1"/>
    <col min="11010" max="11010" width="72.5703125" style="1" customWidth="1"/>
    <col min="11011" max="11011" width="8.28515625" style="1" customWidth="1"/>
    <col min="11012" max="11012" width="16.42578125" style="1" customWidth="1"/>
    <col min="11013" max="11264" width="9.140625" style="1"/>
    <col min="11265" max="11265" width="6.42578125" style="1" customWidth="1"/>
    <col min="11266" max="11266" width="72.5703125" style="1" customWidth="1"/>
    <col min="11267" max="11267" width="8.28515625" style="1" customWidth="1"/>
    <col min="11268" max="11268" width="16.42578125" style="1" customWidth="1"/>
    <col min="11269" max="11520" width="9.140625" style="1"/>
    <col min="11521" max="11521" width="6.42578125" style="1" customWidth="1"/>
    <col min="11522" max="11522" width="72.5703125" style="1" customWidth="1"/>
    <col min="11523" max="11523" width="8.28515625" style="1" customWidth="1"/>
    <col min="11524" max="11524" width="16.42578125" style="1" customWidth="1"/>
    <col min="11525" max="11776" width="9.140625" style="1"/>
    <col min="11777" max="11777" width="6.42578125" style="1" customWidth="1"/>
    <col min="11778" max="11778" width="72.5703125" style="1" customWidth="1"/>
    <col min="11779" max="11779" width="8.28515625" style="1" customWidth="1"/>
    <col min="11780" max="11780" width="16.42578125" style="1" customWidth="1"/>
    <col min="11781" max="12032" width="9.140625" style="1"/>
    <col min="12033" max="12033" width="6.42578125" style="1" customWidth="1"/>
    <col min="12034" max="12034" width="72.5703125" style="1" customWidth="1"/>
    <col min="12035" max="12035" width="8.28515625" style="1" customWidth="1"/>
    <col min="12036" max="12036" width="16.42578125" style="1" customWidth="1"/>
    <col min="12037" max="12288" width="9.140625" style="1"/>
    <col min="12289" max="12289" width="6.42578125" style="1" customWidth="1"/>
    <col min="12290" max="12290" width="72.5703125" style="1" customWidth="1"/>
    <col min="12291" max="12291" width="8.28515625" style="1" customWidth="1"/>
    <col min="12292" max="12292" width="16.42578125" style="1" customWidth="1"/>
    <col min="12293" max="12544" width="9.140625" style="1"/>
    <col min="12545" max="12545" width="6.42578125" style="1" customWidth="1"/>
    <col min="12546" max="12546" width="72.5703125" style="1" customWidth="1"/>
    <col min="12547" max="12547" width="8.28515625" style="1" customWidth="1"/>
    <col min="12548" max="12548" width="16.42578125" style="1" customWidth="1"/>
    <col min="12549" max="12800" width="9.140625" style="1"/>
    <col min="12801" max="12801" width="6.42578125" style="1" customWidth="1"/>
    <col min="12802" max="12802" width="72.5703125" style="1" customWidth="1"/>
    <col min="12803" max="12803" width="8.28515625" style="1" customWidth="1"/>
    <col min="12804" max="12804" width="16.42578125" style="1" customWidth="1"/>
    <col min="12805" max="13056" width="9.140625" style="1"/>
    <col min="13057" max="13057" width="6.42578125" style="1" customWidth="1"/>
    <col min="13058" max="13058" width="72.5703125" style="1" customWidth="1"/>
    <col min="13059" max="13059" width="8.28515625" style="1" customWidth="1"/>
    <col min="13060" max="13060" width="16.42578125" style="1" customWidth="1"/>
    <col min="13061" max="13312" width="9.140625" style="1"/>
    <col min="13313" max="13313" width="6.42578125" style="1" customWidth="1"/>
    <col min="13314" max="13314" width="72.5703125" style="1" customWidth="1"/>
    <col min="13315" max="13315" width="8.28515625" style="1" customWidth="1"/>
    <col min="13316" max="13316" width="16.42578125" style="1" customWidth="1"/>
    <col min="13317" max="13568" width="9.140625" style="1"/>
    <col min="13569" max="13569" width="6.42578125" style="1" customWidth="1"/>
    <col min="13570" max="13570" width="72.5703125" style="1" customWidth="1"/>
    <col min="13571" max="13571" width="8.28515625" style="1" customWidth="1"/>
    <col min="13572" max="13572" width="16.42578125" style="1" customWidth="1"/>
    <col min="13573" max="13824" width="9.140625" style="1"/>
    <col min="13825" max="13825" width="6.42578125" style="1" customWidth="1"/>
    <col min="13826" max="13826" width="72.5703125" style="1" customWidth="1"/>
    <col min="13827" max="13827" width="8.28515625" style="1" customWidth="1"/>
    <col min="13828" max="13828" width="16.42578125" style="1" customWidth="1"/>
    <col min="13829" max="14080" width="9.140625" style="1"/>
    <col min="14081" max="14081" width="6.42578125" style="1" customWidth="1"/>
    <col min="14082" max="14082" width="72.5703125" style="1" customWidth="1"/>
    <col min="14083" max="14083" width="8.28515625" style="1" customWidth="1"/>
    <col min="14084" max="14084" width="16.42578125" style="1" customWidth="1"/>
    <col min="14085" max="14336" width="9.140625" style="1"/>
    <col min="14337" max="14337" width="6.42578125" style="1" customWidth="1"/>
    <col min="14338" max="14338" width="72.5703125" style="1" customWidth="1"/>
    <col min="14339" max="14339" width="8.28515625" style="1" customWidth="1"/>
    <col min="14340" max="14340" width="16.42578125" style="1" customWidth="1"/>
    <col min="14341" max="14592" width="9.140625" style="1"/>
    <col min="14593" max="14593" width="6.42578125" style="1" customWidth="1"/>
    <col min="14594" max="14594" width="72.5703125" style="1" customWidth="1"/>
    <col min="14595" max="14595" width="8.28515625" style="1" customWidth="1"/>
    <col min="14596" max="14596" width="16.42578125" style="1" customWidth="1"/>
    <col min="14597" max="14848" width="9.140625" style="1"/>
    <col min="14849" max="14849" width="6.42578125" style="1" customWidth="1"/>
    <col min="14850" max="14850" width="72.5703125" style="1" customWidth="1"/>
    <col min="14851" max="14851" width="8.28515625" style="1" customWidth="1"/>
    <col min="14852" max="14852" width="16.42578125" style="1" customWidth="1"/>
    <col min="14853" max="15104" width="9.140625" style="1"/>
    <col min="15105" max="15105" width="6.42578125" style="1" customWidth="1"/>
    <col min="15106" max="15106" width="72.5703125" style="1" customWidth="1"/>
    <col min="15107" max="15107" width="8.28515625" style="1" customWidth="1"/>
    <col min="15108" max="15108" width="16.42578125" style="1" customWidth="1"/>
    <col min="15109" max="15360" width="9.140625" style="1"/>
    <col min="15361" max="15361" width="6.42578125" style="1" customWidth="1"/>
    <col min="15362" max="15362" width="72.5703125" style="1" customWidth="1"/>
    <col min="15363" max="15363" width="8.28515625" style="1" customWidth="1"/>
    <col min="15364" max="15364" width="16.42578125" style="1" customWidth="1"/>
    <col min="15365" max="15616" width="9.140625" style="1"/>
    <col min="15617" max="15617" width="6.42578125" style="1" customWidth="1"/>
    <col min="15618" max="15618" width="72.5703125" style="1" customWidth="1"/>
    <col min="15619" max="15619" width="8.28515625" style="1" customWidth="1"/>
    <col min="15620" max="15620" width="16.42578125" style="1" customWidth="1"/>
    <col min="15621" max="15872" width="9.140625" style="1"/>
    <col min="15873" max="15873" width="6.42578125" style="1" customWidth="1"/>
    <col min="15874" max="15874" width="72.5703125" style="1" customWidth="1"/>
    <col min="15875" max="15875" width="8.28515625" style="1" customWidth="1"/>
    <col min="15876" max="15876" width="16.42578125" style="1" customWidth="1"/>
    <col min="15877" max="16128" width="9.140625" style="1"/>
    <col min="16129" max="16129" width="6.42578125" style="1" customWidth="1"/>
    <col min="16130" max="16130" width="72.5703125" style="1" customWidth="1"/>
    <col min="16131" max="16131" width="8.28515625" style="1" customWidth="1"/>
    <col min="16132" max="16132" width="16.42578125" style="1" customWidth="1"/>
    <col min="16133" max="16384" width="9.140625" style="1"/>
  </cols>
  <sheetData>
    <row r="1" spans="1:6">
      <c r="B1" s="86" t="s">
        <v>676</v>
      </c>
    </row>
    <row r="2" spans="1:6">
      <c r="B2" s="87" t="s">
        <v>393</v>
      </c>
    </row>
    <row r="3" spans="1:6" ht="38.25">
      <c r="A3" s="4" t="s">
        <v>0</v>
      </c>
      <c r="B3" s="4" t="s">
        <v>1</v>
      </c>
      <c r="C3" s="4" t="s">
        <v>2</v>
      </c>
      <c r="D3" s="4" t="s">
        <v>17</v>
      </c>
      <c r="E3" s="182" t="s">
        <v>671</v>
      </c>
      <c r="F3" s="182" t="s">
        <v>672</v>
      </c>
    </row>
    <row r="4" spans="1:6">
      <c r="A4" s="5">
        <v>1</v>
      </c>
      <c r="B4" s="5">
        <v>2</v>
      </c>
      <c r="C4" s="5">
        <v>3</v>
      </c>
      <c r="D4" s="5">
        <v>4</v>
      </c>
      <c r="E4" s="181">
        <v>5</v>
      </c>
      <c r="F4" s="181">
        <v>6</v>
      </c>
    </row>
    <row r="5" spans="1:6">
      <c r="A5" s="6" t="s">
        <v>3</v>
      </c>
      <c r="B5" s="7" t="s">
        <v>4</v>
      </c>
      <c r="C5" s="7"/>
      <c r="D5" s="7"/>
      <c r="E5" s="183"/>
      <c r="F5" s="183"/>
    </row>
    <row r="6" spans="1:6">
      <c r="A6" s="8" t="s">
        <v>59</v>
      </c>
      <c r="B6" s="9" t="s">
        <v>33</v>
      </c>
      <c r="C6" s="10" t="s">
        <v>5</v>
      </c>
      <c r="D6" s="11">
        <v>108</v>
      </c>
      <c r="E6" s="183"/>
      <c r="F6" s="183"/>
    </row>
    <row r="7" spans="1:6">
      <c r="A7" s="8" t="s">
        <v>60</v>
      </c>
      <c r="B7" s="9" t="s">
        <v>98</v>
      </c>
      <c r="C7" s="10" t="s">
        <v>532</v>
      </c>
      <c r="D7" s="11">
        <v>10.6</v>
      </c>
      <c r="E7" s="183"/>
      <c r="F7" s="183"/>
    </row>
    <row r="8" spans="1:6" ht="27.75">
      <c r="A8" s="8" t="s">
        <v>61</v>
      </c>
      <c r="B8" s="12" t="s">
        <v>556</v>
      </c>
      <c r="C8" s="10" t="s">
        <v>532</v>
      </c>
      <c r="D8" s="11">
        <v>234.51</v>
      </c>
      <c r="E8" s="183"/>
      <c r="F8" s="183"/>
    </row>
    <row r="9" spans="1:6" ht="27.75">
      <c r="A9" s="8" t="s">
        <v>62</v>
      </c>
      <c r="B9" s="12" t="s">
        <v>557</v>
      </c>
      <c r="C9" s="10" t="s">
        <v>532</v>
      </c>
      <c r="D9" s="11">
        <v>11.93</v>
      </c>
      <c r="E9" s="183"/>
      <c r="F9" s="183"/>
    </row>
    <row r="10" spans="1:6" ht="25.5">
      <c r="A10" s="8" t="s">
        <v>63</v>
      </c>
      <c r="B10" s="12" t="s">
        <v>99</v>
      </c>
      <c r="C10" s="10" t="s">
        <v>532</v>
      </c>
      <c r="D10" s="11">
        <v>10.6</v>
      </c>
      <c r="E10" s="183"/>
      <c r="F10" s="183"/>
    </row>
    <row r="11" spans="1:6" ht="25.5">
      <c r="A11" s="8" t="s">
        <v>64</v>
      </c>
      <c r="B11" s="14" t="s">
        <v>23</v>
      </c>
      <c r="C11" s="10" t="s">
        <v>8</v>
      </c>
      <c r="D11" s="11">
        <v>151</v>
      </c>
      <c r="E11" s="183"/>
      <c r="F11" s="183"/>
    </row>
    <row r="12" spans="1:6">
      <c r="A12" s="8" t="s">
        <v>65</v>
      </c>
      <c r="B12" s="14" t="s">
        <v>100</v>
      </c>
      <c r="C12" s="10" t="s">
        <v>8</v>
      </c>
      <c r="D12" s="11">
        <v>134</v>
      </c>
      <c r="E12" s="183"/>
      <c r="F12" s="183"/>
    </row>
    <row r="13" spans="1:6">
      <c r="A13" s="8" t="s">
        <v>66</v>
      </c>
      <c r="B13" s="14" t="s">
        <v>101</v>
      </c>
      <c r="C13" s="10" t="s">
        <v>8</v>
      </c>
      <c r="D13" s="11">
        <v>570</v>
      </c>
      <c r="E13" s="183"/>
      <c r="F13" s="183"/>
    </row>
    <row r="14" spans="1:6" ht="38.25">
      <c r="A14" s="8" t="s">
        <v>67</v>
      </c>
      <c r="B14" s="14" t="s">
        <v>151</v>
      </c>
      <c r="C14" s="10" t="s">
        <v>8</v>
      </c>
      <c r="D14" s="11">
        <v>725</v>
      </c>
      <c r="E14" s="183"/>
      <c r="F14" s="183"/>
    </row>
    <row r="15" spans="1:6" ht="25.5">
      <c r="A15" s="8" t="s">
        <v>68</v>
      </c>
      <c r="B15" s="14" t="s">
        <v>16</v>
      </c>
      <c r="C15" s="10" t="s">
        <v>8</v>
      </c>
      <c r="D15" s="11">
        <v>725</v>
      </c>
      <c r="E15" s="183"/>
      <c r="F15" s="183"/>
    </row>
    <row r="16" spans="1:6" ht="15">
      <c r="A16" s="8" t="s">
        <v>69</v>
      </c>
      <c r="B16" s="9" t="s">
        <v>36</v>
      </c>
      <c r="C16" s="10" t="s">
        <v>534</v>
      </c>
      <c r="D16" s="11">
        <v>460</v>
      </c>
      <c r="E16" s="183"/>
      <c r="F16" s="183"/>
    </row>
    <row r="17" spans="1:6">
      <c r="A17" s="8" t="s">
        <v>70</v>
      </c>
      <c r="B17" s="9" t="s">
        <v>26</v>
      </c>
      <c r="C17" s="10" t="s">
        <v>5</v>
      </c>
      <c r="D17" s="11">
        <v>10</v>
      </c>
      <c r="E17" s="183"/>
      <c r="F17" s="183"/>
    </row>
    <row r="18" spans="1:6" ht="25.5">
      <c r="A18" s="8" t="s">
        <v>71</v>
      </c>
      <c r="B18" s="9" t="s">
        <v>14</v>
      </c>
      <c r="C18" s="10" t="s">
        <v>535</v>
      </c>
      <c r="D18" s="11">
        <v>40</v>
      </c>
      <c r="E18" s="183"/>
      <c r="F18" s="183"/>
    </row>
    <row r="19" spans="1:6">
      <c r="A19" s="6" t="s">
        <v>6</v>
      </c>
      <c r="B19" s="7" t="s">
        <v>7</v>
      </c>
      <c r="C19" s="7"/>
      <c r="D19" s="7"/>
      <c r="E19" s="183"/>
      <c r="F19" s="183"/>
    </row>
    <row r="20" spans="1:6" ht="160.5">
      <c r="A20" s="8" t="s">
        <v>73</v>
      </c>
      <c r="B20" s="14" t="s">
        <v>564</v>
      </c>
      <c r="C20" s="10" t="s">
        <v>534</v>
      </c>
      <c r="D20" s="11">
        <v>612.61</v>
      </c>
      <c r="E20" s="183"/>
      <c r="F20" s="183"/>
    </row>
    <row r="21" spans="1:6" ht="53.25">
      <c r="A21" s="8" t="s">
        <v>74</v>
      </c>
      <c r="B21" s="14" t="s">
        <v>558</v>
      </c>
      <c r="C21" s="10" t="s">
        <v>534</v>
      </c>
      <c r="D21" s="11">
        <v>55.65</v>
      </c>
      <c r="E21" s="183"/>
      <c r="F21" s="183"/>
    </row>
    <row r="22" spans="1:6" ht="91.5">
      <c r="A22" s="8" t="s">
        <v>75</v>
      </c>
      <c r="B22" s="33" t="s">
        <v>559</v>
      </c>
      <c r="C22" s="28" t="s">
        <v>539</v>
      </c>
      <c r="D22" s="32">
        <v>21</v>
      </c>
      <c r="E22" s="183"/>
      <c r="F22" s="183"/>
    </row>
    <row r="23" spans="1:6" ht="25.5">
      <c r="A23" s="8" t="s">
        <v>76</v>
      </c>
      <c r="B23" s="33" t="s">
        <v>21</v>
      </c>
      <c r="C23" s="10" t="s">
        <v>8</v>
      </c>
      <c r="D23" s="32">
        <v>696</v>
      </c>
      <c r="E23" s="183"/>
      <c r="F23" s="183"/>
    </row>
    <row r="24" spans="1:6" ht="25.5">
      <c r="A24" s="8" t="s">
        <v>77</v>
      </c>
      <c r="B24" s="33" t="s">
        <v>22</v>
      </c>
      <c r="C24" s="10" t="s">
        <v>8</v>
      </c>
      <c r="D24" s="11">
        <v>32</v>
      </c>
      <c r="E24" s="183"/>
      <c r="F24" s="183"/>
    </row>
    <row r="25" spans="1:6">
      <c r="A25" s="8" t="s">
        <v>78</v>
      </c>
      <c r="B25" s="14" t="s">
        <v>102</v>
      </c>
      <c r="C25" s="10" t="s">
        <v>8</v>
      </c>
      <c r="D25" s="11">
        <v>40</v>
      </c>
      <c r="E25" s="183"/>
      <c r="F25" s="183"/>
    </row>
    <row r="26" spans="1:6">
      <c r="A26" s="8" t="s">
        <v>79</v>
      </c>
      <c r="B26" s="14" t="s">
        <v>103</v>
      </c>
      <c r="C26" s="10" t="s">
        <v>8</v>
      </c>
      <c r="D26" s="11">
        <v>40</v>
      </c>
      <c r="E26" s="183"/>
      <c r="F26" s="183"/>
    </row>
    <row r="27" spans="1:6">
      <c r="A27" s="8" t="s">
        <v>80</v>
      </c>
      <c r="B27" s="14" t="s">
        <v>104</v>
      </c>
      <c r="C27" s="10" t="s">
        <v>8</v>
      </c>
      <c r="D27" s="11">
        <v>10</v>
      </c>
      <c r="E27" s="183"/>
      <c r="F27" s="183"/>
    </row>
    <row r="28" spans="1:6" ht="25.5">
      <c r="A28" s="8" t="s">
        <v>81</v>
      </c>
      <c r="B28" s="14" t="s">
        <v>105</v>
      </c>
      <c r="C28" s="10" t="s">
        <v>534</v>
      </c>
      <c r="D28" s="11">
        <v>985</v>
      </c>
      <c r="E28" s="183"/>
      <c r="F28" s="183"/>
    </row>
    <row r="29" spans="1:6">
      <c r="A29" s="8" t="s">
        <v>82</v>
      </c>
      <c r="B29" s="14" t="s">
        <v>20</v>
      </c>
      <c r="C29" s="10" t="s">
        <v>5</v>
      </c>
      <c r="D29" s="11">
        <v>18</v>
      </c>
      <c r="E29" s="183"/>
      <c r="F29" s="183"/>
    </row>
    <row r="30" spans="1:6" ht="15">
      <c r="A30" s="8" t="s">
        <v>83</v>
      </c>
      <c r="B30" s="14" t="s">
        <v>15</v>
      </c>
      <c r="C30" s="10" t="s">
        <v>535</v>
      </c>
      <c r="D30" s="11">
        <v>120</v>
      </c>
      <c r="E30" s="183"/>
      <c r="F30" s="183"/>
    </row>
    <row r="31" spans="1:6">
      <c r="A31" s="6" t="s">
        <v>9</v>
      </c>
      <c r="B31" s="7" t="s">
        <v>10</v>
      </c>
      <c r="C31" s="7"/>
      <c r="D31" s="7"/>
      <c r="E31" s="184"/>
      <c r="F31" s="183"/>
    </row>
    <row r="32" spans="1:6" ht="54">
      <c r="A32" s="95" t="s">
        <v>84</v>
      </c>
      <c r="B32" s="27" t="s">
        <v>560</v>
      </c>
      <c r="C32" s="28" t="s">
        <v>539</v>
      </c>
      <c r="D32" s="90">
        <v>221.45</v>
      </c>
      <c r="E32" s="184"/>
      <c r="F32" s="183"/>
    </row>
    <row r="33" spans="1:6" ht="54">
      <c r="A33" s="95" t="s">
        <v>85</v>
      </c>
      <c r="B33" s="27" t="s">
        <v>561</v>
      </c>
      <c r="C33" s="28" t="s">
        <v>539</v>
      </c>
      <c r="D33" s="29">
        <v>18.68</v>
      </c>
      <c r="E33" s="184"/>
      <c r="F33" s="183"/>
    </row>
    <row r="34" spans="1:6" ht="65.25">
      <c r="A34" s="95" t="s">
        <v>86</v>
      </c>
      <c r="B34" s="96" t="s">
        <v>562</v>
      </c>
      <c r="C34" s="28" t="s">
        <v>539</v>
      </c>
      <c r="D34" s="90">
        <v>48</v>
      </c>
      <c r="E34" s="184"/>
      <c r="F34" s="183"/>
    </row>
    <row r="35" spans="1:6">
      <c r="A35" s="8" t="s">
        <v>87</v>
      </c>
      <c r="B35" s="13" t="s">
        <v>30</v>
      </c>
      <c r="C35" s="28" t="s">
        <v>29</v>
      </c>
      <c r="D35" s="29">
        <v>72</v>
      </c>
      <c r="E35" s="185"/>
      <c r="F35" s="183"/>
    </row>
    <row r="36" spans="1:6">
      <c r="A36" s="8" t="s">
        <v>88</v>
      </c>
      <c r="B36" s="13" t="s">
        <v>31</v>
      </c>
      <c r="C36" s="28" t="s">
        <v>29</v>
      </c>
      <c r="D36" s="29">
        <v>72</v>
      </c>
      <c r="E36" s="185"/>
      <c r="F36" s="183"/>
    </row>
    <row r="37" spans="1:6" ht="51">
      <c r="A37" s="8" t="s">
        <v>89</v>
      </c>
      <c r="B37" s="27" t="s">
        <v>670</v>
      </c>
      <c r="C37" s="28" t="s">
        <v>539</v>
      </c>
      <c r="D37" s="32">
        <v>295</v>
      </c>
      <c r="E37" s="184"/>
      <c r="F37" s="183"/>
    </row>
    <row r="38" spans="1:6" ht="15">
      <c r="A38" s="8" t="s">
        <v>90</v>
      </c>
      <c r="B38" s="27" t="s">
        <v>32</v>
      </c>
      <c r="C38" s="28" t="s">
        <v>545</v>
      </c>
      <c r="D38" s="32">
        <v>50</v>
      </c>
      <c r="E38" s="184"/>
      <c r="F38" s="183"/>
    </row>
    <row r="39" spans="1:6">
      <c r="A39" s="6" t="s">
        <v>12</v>
      </c>
      <c r="B39" s="7" t="s">
        <v>13</v>
      </c>
      <c r="C39" s="7"/>
      <c r="D39" s="7"/>
      <c r="E39" s="183"/>
      <c r="F39" s="183"/>
    </row>
    <row r="40" spans="1:6" ht="141.75">
      <c r="A40" s="8" t="s">
        <v>91</v>
      </c>
      <c r="B40" s="33" t="s">
        <v>563</v>
      </c>
      <c r="C40" s="28" t="s">
        <v>539</v>
      </c>
      <c r="D40" s="97">
        <v>18.68</v>
      </c>
      <c r="E40" s="183"/>
      <c r="F40" s="183"/>
    </row>
    <row r="41" spans="1:6" s="91" customFormat="1">
      <c r="A41" s="6" t="s">
        <v>92</v>
      </c>
      <c r="B41" s="7" t="s">
        <v>48</v>
      </c>
      <c r="C41" s="7"/>
      <c r="D41" s="7"/>
      <c r="E41" s="12"/>
      <c r="F41" s="12"/>
    </row>
    <row r="42" spans="1:6" s="91" customFormat="1" ht="63.75">
      <c r="A42" s="98" t="s">
        <v>93</v>
      </c>
      <c r="B42" s="27" t="s">
        <v>49</v>
      </c>
      <c r="C42" s="40" t="s">
        <v>50</v>
      </c>
      <c r="D42" s="98">
        <v>1</v>
      </c>
      <c r="E42" s="12"/>
      <c r="F42" s="12"/>
    </row>
    <row r="43" spans="1:6">
      <c r="A43" s="6" t="s">
        <v>94</v>
      </c>
      <c r="B43" s="7" t="s">
        <v>106</v>
      </c>
      <c r="C43" s="7"/>
      <c r="D43" s="7"/>
      <c r="E43" s="183"/>
      <c r="F43" s="183"/>
    </row>
    <row r="44" spans="1:6">
      <c r="A44" s="8" t="s">
        <v>95</v>
      </c>
      <c r="B44" s="12" t="s">
        <v>107</v>
      </c>
      <c r="C44" s="10" t="s">
        <v>5</v>
      </c>
      <c r="D44" s="32">
        <v>148</v>
      </c>
      <c r="E44" s="183"/>
      <c r="F44" s="183"/>
    </row>
    <row r="45" spans="1:6">
      <c r="A45" s="8" t="s">
        <v>96</v>
      </c>
      <c r="B45" s="12" t="s">
        <v>108</v>
      </c>
      <c r="C45" s="10" t="s">
        <v>5</v>
      </c>
      <c r="D45" s="32">
        <v>55</v>
      </c>
      <c r="E45" s="183"/>
      <c r="F45" s="183"/>
    </row>
    <row r="46" spans="1:6">
      <c r="A46" s="8" t="s">
        <v>97</v>
      </c>
      <c r="B46" s="12" t="s">
        <v>109</v>
      </c>
      <c r="C46" s="10" t="s">
        <v>5</v>
      </c>
      <c r="D46" s="32">
        <v>20</v>
      </c>
      <c r="E46" s="183"/>
      <c r="F46" s="183"/>
    </row>
    <row r="47" spans="1:6">
      <c r="A47" s="8" t="s">
        <v>110</v>
      </c>
      <c r="B47" s="12" t="s">
        <v>111</v>
      </c>
      <c r="C47" s="10" t="s">
        <v>5</v>
      </c>
      <c r="D47" s="32">
        <v>2</v>
      </c>
      <c r="E47" s="183"/>
      <c r="F47" s="183"/>
    </row>
    <row r="48" spans="1:6">
      <c r="A48" s="8" t="s">
        <v>112</v>
      </c>
      <c r="B48" s="12" t="s">
        <v>113</v>
      </c>
      <c r="C48" s="10" t="s">
        <v>5</v>
      </c>
      <c r="D48" s="32">
        <v>14</v>
      </c>
      <c r="E48" s="183"/>
      <c r="F48" s="183"/>
    </row>
    <row r="49" spans="1:6">
      <c r="A49" s="8" t="s">
        <v>114</v>
      </c>
      <c r="B49" s="12" t="s">
        <v>109</v>
      </c>
      <c r="C49" s="10" t="s">
        <v>5</v>
      </c>
      <c r="D49" s="32">
        <v>2</v>
      </c>
      <c r="E49" s="183"/>
      <c r="F49" s="183"/>
    </row>
    <row r="50" spans="1:6">
      <c r="A50" s="8" t="s">
        <v>115</v>
      </c>
      <c r="B50" s="12" t="s">
        <v>116</v>
      </c>
      <c r="C50" s="10" t="s">
        <v>5</v>
      </c>
      <c r="D50" s="32">
        <v>1</v>
      </c>
      <c r="E50" s="183"/>
      <c r="F50" s="183"/>
    </row>
    <row r="51" spans="1:6">
      <c r="A51" s="8" t="s">
        <v>117</v>
      </c>
      <c r="B51" s="12" t="s">
        <v>118</v>
      </c>
      <c r="C51" s="10" t="s">
        <v>5</v>
      </c>
      <c r="D51" s="32">
        <v>5</v>
      </c>
      <c r="E51" s="183"/>
      <c r="F51" s="183"/>
    </row>
    <row r="52" spans="1:6">
      <c r="A52" s="8" t="s">
        <v>119</v>
      </c>
      <c r="B52" s="9" t="s">
        <v>120</v>
      </c>
      <c r="C52" s="10" t="s">
        <v>5</v>
      </c>
      <c r="D52" s="11">
        <v>247</v>
      </c>
      <c r="E52" s="183"/>
      <c r="F52" s="183"/>
    </row>
    <row r="53" spans="1:6">
      <c r="A53" s="8" t="s">
        <v>121</v>
      </c>
      <c r="B53" s="12" t="s">
        <v>122</v>
      </c>
      <c r="C53" s="10" t="s">
        <v>5</v>
      </c>
      <c r="D53" s="11">
        <v>247</v>
      </c>
      <c r="E53" s="183"/>
      <c r="F53" s="183"/>
    </row>
    <row r="54" spans="1:6">
      <c r="A54" s="8" t="s">
        <v>123</v>
      </c>
      <c r="B54" s="14" t="s">
        <v>124</v>
      </c>
      <c r="C54" s="10" t="s">
        <v>5</v>
      </c>
      <c r="D54" s="11">
        <v>247</v>
      </c>
      <c r="E54" s="183"/>
      <c r="F54" s="183"/>
    </row>
    <row r="55" spans="1:6" ht="15">
      <c r="A55" s="8" t="s">
        <v>125</v>
      </c>
      <c r="B55" s="14" t="s">
        <v>126</v>
      </c>
      <c r="C55" s="10" t="s">
        <v>534</v>
      </c>
      <c r="D55" s="11">
        <v>529</v>
      </c>
      <c r="E55" s="183"/>
      <c r="F55" s="183"/>
    </row>
    <row r="56" spans="1:6" ht="13.5" thickBot="1">
      <c r="A56" s="99" t="s">
        <v>127</v>
      </c>
      <c r="B56" s="100" t="s">
        <v>39</v>
      </c>
      <c r="C56" s="100"/>
      <c r="D56" s="100"/>
      <c r="E56" s="186"/>
      <c r="F56" s="183"/>
    </row>
    <row r="57" spans="1:6">
      <c r="A57" s="101" t="s">
        <v>128</v>
      </c>
      <c r="B57" s="102" t="s">
        <v>40</v>
      </c>
      <c r="C57" s="103" t="s">
        <v>5</v>
      </c>
      <c r="D57" s="104">
        <v>1</v>
      </c>
      <c r="E57" s="184"/>
      <c r="F57" s="183"/>
    </row>
    <row r="58" spans="1:6">
      <c r="A58" s="159"/>
      <c r="B58" s="105" t="s">
        <v>41</v>
      </c>
      <c r="C58" s="162"/>
      <c r="D58" s="165"/>
      <c r="E58" s="184"/>
      <c r="F58" s="183"/>
    </row>
    <row r="59" spans="1:6">
      <c r="A59" s="160"/>
      <c r="B59" s="106" t="s">
        <v>47</v>
      </c>
      <c r="C59" s="163"/>
      <c r="D59" s="166"/>
      <c r="E59" s="184"/>
      <c r="F59" s="183"/>
    </row>
    <row r="60" spans="1:6">
      <c r="A60" s="160"/>
      <c r="B60" s="106" t="s">
        <v>42</v>
      </c>
      <c r="C60" s="163"/>
      <c r="D60" s="166"/>
      <c r="E60" s="184"/>
      <c r="F60" s="183"/>
    </row>
    <row r="61" spans="1:6">
      <c r="A61" s="160"/>
      <c r="B61" s="106" t="s">
        <v>129</v>
      </c>
      <c r="C61" s="163"/>
      <c r="D61" s="166"/>
      <c r="E61" s="184"/>
      <c r="F61" s="183"/>
    </row>
    <row r="62" spans="1:6">
      <c r="A62" s="160"/>
      <c r="B62" s="106" t="s">
        <v>130</v>
      </c>
      <c r="C62" s="163"/>
      <c r="D62" s="166"/>
      <c r="E62" s="184"/>
      <c r="F62" s="183"/>
    </row>
    <row r="63" spans="1:6" ht="25.5">
      <c r="A63" s="160"/>
      <c r="B63" s="106" t="s">
        <v>131</v>
      </c>
      <c r="C63" s="163"/>
      <c r="D63" s="166"/>
      <c r="E63" s="184"/>
      <c r="F63" s="183"/>
    </row>
    <row r="64" spans="1:6">
      <c r="A64" s="160"/>
      <c r="B64" s="106" t="s">
        <v>132</v>
      </c>
      <c r="C64" s="163"/>
      <c r="D64" s="166"/>
      <c r="E64" s="184"/>
      <c r="F64" s="183"/>
    </row>
    <row r="65" spans="1:6" ht="38.25">
      <c r="A65" s="161"/>
      <c r="B65" s="107" t="s">
        <v>133</v>
      </c>
      <c r="C65" s="164"/>
      <c r="D65" s="167"/>
      <c r="E65" s="184"/>
      <c r="F65" s="183"/>
    </row>
    <row r="66" spans="1:6">
      <c r="A66" s="108" t="s">
        <v>134</v>
      </c>
      <c r="B66" s="109" t="s">
        <v>51</v>
      </c>
      <c r="C66" s="108" t="s">
        <v>5</v>
      </c>
      <c r="D66" s="110">
        <v>1</v>
      </c>
      <c r="E66" s="184"/>
      <c r="F66" s="183"/>
    </row>
    <row r="67" spans="1:6">
      <c r="A67" s="159"/>
      <c r="B67" s="111" t="s">
        <v>52</v>
      </c>
      <c r="C67" s="162"/>
      <c r="D67" s="165"/>
      <c r="E67" s="184"/>
      <c r="F67" s="183"/>
    </row>
    <row r="68" spans="1:6">
      <c r="A68" s="160"/>
      <c r="B68" s="106" t="s">
        <v>53</v>
      </c>
      <c r="C68" s="163"/>
      <c r="D68" s="166"/>
      <c r="E68" s="184"/>
      <c r="F68" s="183"/>
    </row>
    <row r="69" spans="1:6">
      <c r="A69" s="160"/>
      <c r="B69" s="106" t="s">
        <v>54</v>
      </c>
      <c r="C69" s="163"/>
      <c r="D69" s="166"/>
      <c r="E69" s="184"/>
      <c r="F69" s="183"/>
    </row>
    <row r="70" spans="1:6">
      <c r="A70" s="160"/>
      <c r="B70" s="106" t="s">
        <v>55</v>
      </c>
      <c r="C70" s="163"/>
      <c r="D70" s="166"/>
      <c r="E70" s="184"/>
      <c r="F70" s="183"/>
    </row>
    <row r="71" spans="1:6">
      <c r="A71" s="160"/>
      <c r="B71" s="106" t="s">
        <v>56</v>
      </c>
      <c r="C71" s="163"/>
      <c r="D71" s="166"/>
      <c r="E71" s="184"/>
      <c r="F71" s="183"/>
    </row>
    <row r="72" spans="1:6" ht="25.5">
      <c r="A72" s="160"/>
      <c r="B72" s="106" t="s">
        <v>57</v>
      </c>
      <c r="C72" s="163"/>
      <c r="D72" s="166"/>
      <c r="E72" s="184"/>
      <c r="F72" s="183"/>
    </row>
    <row r="73" spans="1:6">
      <c r="A73" s="161"/>
      <c r="B73" s="112" t="s">
        <v>58</v>
      </c>
      <c r="C73" s="164"/>
      <c r="D73" s="167"/>
      <c r="E73" s="184"/>
      <c r="F73" s="183"/>
    </row>
    <row r="74" spans="1:6" ht="15">
      <c r="A74" s="187"/>
      <c r="B74" s="188" t="s">
        <v>673</v>
      </c>
      <c r="C74" s="189"/>
      <c r="D74" s="190"/>
      <c r="E74" s="190"/>
      <c r="F74" s="191"/>
    </row>
    <row r="75" spans="1:6" ht="15">
      <c r="A75" s="187"/>
      <c r="B75" s="188" t="s">
        <v>674</v>
      </c>
      <c r="C75" s="189"/>
      <c r="D75" s="190"/>
      <c r="E75" s="190"/>
      <c r="F75" s="191"/>
    </row>
    <row r="76" spans="1:6" ht="15">
      <c r="A76" s="187"/>
      <c r="B76" s="188" t="s">
        <v>675</v>
      </c>
      <c r="C76" s="189"/>
      <c r="D76" s="190"/>
      <c r="E76" s="190"/>
      <c r="F76" s="191"/>
    </row>
    <row r="77" spans="1:6" ht="28.5" customHeight="1"/>
    <row r="78" spans="1:6" ht="27" customHeight="1"/>
    <row r="79" spans="1:6" ht="52.5" customHeight="1"/>
  </sheetData>
  <mergeCells count="9">
    <mergeCell ref="A58:A65"/>
    <mergeCell ref="C58:C65"/>
    <mergeCell ref="D58:D65"/>
    <mergeCell ref="A67:A73"/>
    <mergeCell ref="C67:C73"/>
    <mergeCell ref="D67:D73"/>
    <mergeCell ref="C74:F74"/>
    <mergeCell ref="C75:F75"/>
    <mergeCell ref="C76:F76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topLeftCell="A22" zoomScale="60" zoomScaleNormal="100" workbookViewId="0">
      <selection activeCell="A31" sqref="A31:F33"/>
    </sheetView>
  </sheetViews>
  <sheetFormatPr defaultRowHeight="12.75"/>
  <cols>
    <col min="1" max="1" width="6.42578125" style="1" customWidth="1"/>
    <col min="2" max="2" width="72.5703125" style="1" customWidth="1"/>
    <col min="3" max="3" width="8.28515625" style="1" customWidth="1"/>
    <col min="4" max="4" width="16.7109375" style="1" customWidth="1"/>
    <col min="5" max="256" width="9.140625" style="1"/>
    <col min="257" max="257" width="6.42578125" style="1" customWidth="1"/>
    <col min="258" max="258" width="72.5703125" style="1" customWidth="1"/>
    <col min="259" max="259" width="8.28515625" style="1" customWidth="1"/>
    <col min="260" max="260" width="16.7109375" style="1" customWidth="1"/>
    <col min="261" max="512" width="9.140625" style="1"/>
    <col min="513" max="513" width="6.42578125" style="1" customWidth="1"/>
    <col min="514" max="514" width="72.5703125" style="1" customWidth="1"/>
    <col min="515" max="515" width="8.28515625" style="1" customWidth="1"/>
    <col min="516" max="516" width="16.7109375" style="1" customWidth="1"/>
    <col min="517" max="768" width="9.140625" style="1"/>
    <col min="769" max="769" width="6.42578125" style="1" customWidth="1"/>
    <col min="770" max="770" width="72.5703125" style="1" customWidth="1"/>
    <col min="771" max="771" width="8.28515625" style="1" customWidth="1"/>
    <col min="772" max="772" width="16.7109375" style="1" customWidth="1"/>
    <col min="773" max="1024" width="9.140625" style="1"/>
    <col min="1025" max="1025" width="6.42578125" style="1" customWidth="1"/>
    <col min="1026" max="1026" width="72.5703125" style="1" customWidth="1"/>
    <col min="1027" max="1027" width="8.28515625" style="1" customWidth="1"/>
    <col min="1028" max="1028" width="16.7109375" style="1" customWidth="1"/>
    <col min="1029" max="1280" width="9.140625" style="1"/>
    <col min="1281" max="1281" width="6.42578125" style="1" customWidth="1"/>
    <col min="1282" max="1282" width="72.5703125" style="1" customWidth="1"/>
    <col min="1283" max="1283" width="8.28515625" style="1" customWidth="1"/>
    <col min="1284" max="1284" width="16.7109375" style="1" customWidth="1"/>
    <col min="1285" max="1536" width="9.140625" style="1"/>
    <col min="1537" max="1537" width="6.42578125" style="1" customWidth="1"/>
    <col min="1538" max="1538" width="72.5703125" style="1" customWidth="1"/>
    <col min="1539" max="1539" width="8.28515625" style="1" customWidth="1"/>
    <col min="1540" max="1540" width="16.7109375" style="1" customWidth="1"/>
    <col min="1541" max="1792" width="9.140625" style="1"/>
    <col min="1793" max="1793" width="6.42578125" style="1" customWidth="1"/>
    <col min="1794" max="1794" width="72.5703125" style="1" customWidth="1"/>
    <col min="1795" max="1795" width="8.28515625" style="1" customWidth="1"/>
    <col min="1796" max="1796" width="16.7109375" style="1" customWidth="1"/>
    <col min="1797" max="2048" width="9.140625" style="1"/>
    <col min="2049" max="2049" width="6.42578125" style="1" customWidth="1"/>
    <col min="2050" max="2050" width="72.5703125" style="1" customWidth="1"/>
    <col min="2051" max="2051" width="8.28515625" style="1" customWidth="1"/>
    <col min="2052" max="2052" width="16.7109375" style="1" customWidth="1"/>
    <col min="2053" max="2304" width="9.140625" style="1"/>
    <col min="2305" max="2305" width="6.42578125" style="1" customWidth="1"/>
    <col min="2306" max="2306" width="72.5703125" style="1" customWidth="1"/>
    <col min="2307" max="2307" width="8.28515625" style="1" customWidth="1"/>
    <col min="2308" max="2308" width="16.7109375" style="1" customWidth="1"/>
    <col min="2309" max="2560" width="9.140625" style="1"/>
    <col min="2561" max="2561" width="6.42578125" style="1" customWidth="1"/>
    <col min="2562" max="2562" width="72.5703125" style="1" customWidth="1"/>
    <col min="2563" max="2563" width="8.28515625" style="1" customWidth="1"/>
    <col min="2564" max="2564" width="16.7109375" style="1" customWidth="1"/>
    <col min="2565" max="2816" width="9.140625" style="1"/>
    <col min="2817" max="2817" width="6.42578125" style="1" customWidth="1"/>
    <col min="2818" max="2818" width="72.5703125" style="1" customWidth="1"/>
    <col min="2819" max="2819" width="8.28515625" style="1" customWidth="1"/>
    <col min="2820" max="2820" width="16.7109375" style="1" customWidth="1"/>
    <col min="2821" max="3072" width="9.140625" style="1"/>
    <col min="3073" max="3073" width="6.42578125" style="1" customWidth="1"/>
    <col min="3074" max="3074" width="72.5703125" style="1" customWidth="1"/>
    <col min="3075" max="3075" width="8.28515625" style="1" customWidth="1"/>
    <col min="3076" max="3076" width="16.7109375" style="1" customWidth="1"/>
    <col min="3077" max="3328" width="9.140625" style="1"/>
    <col min="3329" max="3329" width="6.42578125" style="1" customWidth="1"/>
    <col min="3330" max="3330" width="72.5703125" style="1" customWidth="1"/>
    <col min="3331" max="3331" width="8.28515625" style="1" customWidth="1"/>
    <col min="3332" max="3332" width="16.7109375" style="1" customWidth="1"/>
    <col min="3333" max="3584" width="9.140625" style="1"/>
    <col min="3585" max="3585" width="6.42578125" style="1" customWidth="1"/>
    <col min="3586" max="3586" width="72.5703125" style="1" customWidth="1"/>
    <col min="3587" max="3587" width="8.28515625" style="1" customWidth="1"/>
    <col min="3588" max="3588" width="16.7109375" style="1" customWidth="1"/>
    <col min="3589" max="3840" width="9.140625" style="1"/>
    <col min="3841" max="3841" width="6.42578125" style="1" customWidth="1"/>
    <col min="3842" max="3842" width="72.5703125" style="1" customWidth="1"/>
    <col min="3843" max="3843" width="8.28515625" style="1" customWidth="1"/>
    <col min="3844" max="3844" width="16.7109375" style="1" customWidth="1"/>
    <col min="3845" max="4096" width="9.140625" style="1"/>
    <col min="4097" max="4097" width="6.42578125" style="1" customWidth="1"/>
    <col min="4098" max="4098" width="72.5703125" style="1" customWidth="1"/>
    <col min="4099" max="4099" width="8.28515625" style="1" customWidth="1"/>
    <col min="4100" max="4100" width="16.7109375" style="1" customWidth="1"/>
    <col min="4101" max="4352" width="9.140625" style="1"/>
    <col min="4353" max="4353" width="6.42578125" style="1" customWidth="1"/>
    <col min="4354" max="4354" width="72.5703125" style="1" customWidth="1"/>
    <col min="4355" max="4355" width="8.28515625" style="1" customWidth="1"/>
    <col min="4356" max="4356" width="16.7109375" style="1" customWidth="1"/>
    <col min="4357" max="4608" width="9.140625" style="1"/>
    <col min="4609" max="4609" width="6.42578125" style="1" customWidth="1"/>
    <col min="4610" max="4610" width="72.5703125" style="1" customWidth="1"/>
    <col min="4611" max="4611" width="8.28515625" style="1" customWidth="1"/>
    <col min="4612" max="4612" width="16.7109375" style="1" customWidth="1"/>
    <col min="4613" max="4864" width="9.140625" style="1"/>
    <col min="4865" max="4865" width="6.42578125" style="1" customWidth="1"/>
    <col min="4866" max="4866" width="72.5703125" style="1" customWidth="1"/>
    <col min="4867" max="4867" width="8.28515625" style="1" customWidth="1"/>
    <col min="4868" max="4868" width="16.7109375" style="1" customWidth="1"/>
    <col min="4869" max="5120" width="9.140625" style="1"/>
    <col min="5121" max="5121" width="6.42578125" style="1" customWidth="1"/>
    <col min="5122" max="5122" width="72.5703125" style="1" customWidth="1"/>
    <col min="5123" max="5123" width="8.28515625" style="1" customWidth="1"/>
    <col min="5124" max="5124" width="16.7109375" style="1" customWidth="1"/>
    <col min="5125" max="5376" width="9.140625" style="1"/>
    <col min="5377" max="5377" width="6.42578125" style="1" customWidth="1"/>
    <col min="5378" max="5378" width="72.5703125" style="1" customWidth="1"/>
    <col min="5379" max="5379" width="8.28515625" style="1" customWidth="1"/>
    <col min="5380" max="5380" width="16.7109375" style="1" customWidth="1"/>
    <col min="5381" max="5632" width="9.140625" style="1"/>
    <col min="5633" max="5633" width="6.42578125" style="1" customWidth="1"/>
    <col min="5634" max="5634" width="72.5703125" style="1" customWidth="1"/>
    <col min="5635" max="5635" width="8.28515625" style="1" customWidth="1"/>
    <col min="5636" max="5636" width="16.7109375" style="1" customWidth="1"/>
    <col min="5637" max="5888" width="9.140625" style="1"/>
    <col min="5889" max="5889" width="6.42578125" style="1" customWidth="1"/>
    <col min="5890" max="5890" width="72.5703125" style="1" customWidth="1"/>
    <col min="5891" max="5891" width="8.28515625" style="1" customWidth="1"/>
    <col min="5892" max="5892" width="16.7109375" style="1" customWidth="1"/>
    <col min="5893" max="6144" width="9.140625" style="1"/>
    <col min="6145" max="6145" width="6.42578125" style="1" customWidth="1"/>
    <col min="6146" max="6146" width="72.5703125" style="1" customWidth="1"/>
    <col min="6147" max="6147" width="8.28515625" style="1" customWidth="1"/>
    <col min="6148" max="6148" width="16.7109375" style="1" customWidth="1"/>
    <col min="6149" max="6400" width="9.140625" style="1"/>
    <col min="6401" max="6401" width="6.42578125" style="1" customWidth="1"/>
    <col min="6402" max="6402" width="72.5703125" style="1" customWidth="1"/>
    <col min="6403" max="6403" width="8.28515625" style="1" customWidth="1"/>
    <col min="6404" max="6404" width="16.7109375" style="1" customWidth="1"/>
    <col min="6405" max="6656" width="9.140625" style="1"/>
    <col min="6657" max="6657" width="6.42578125" style="1" customWidth="1"/>
    <col min="6658" max="6658" width="72.5703125" style="1" customWidth="1"/>
    <col min="6659" max="6659" width="8.28515625" style="1" customWidth="1"/>
    <col min="6660" max="6660" width="16.7109375" style="1" customWidth="1"/>
    <col min="6661" max="6912" width="9.140625" style="1"/>
    <col min="6913" max="6913" width="6.42578125" style="1" customWidth="1"/>
    <col min="6914" max="6914" width="72.5703125" style="1" customWidth="1"/>
    <col min="6915" max="6915" width="8.28515625" style="1" customWidth="1"/>
    <col min="6916" max="6916" width="16.7109375" style="1" customWidth="1"/>
    <col min="6917" max="7168" width="9.140625" style="1"/>
    <col min="7169" max="7169" width="6.42578125" style="1" customWidth="1"/>
    <col min="7170" max="7170" width="72.5703125" style="1" customWidth="1"/>
    <col min="7171" max="7171" width="8.28515625" style="1" customWidth="1"/>
    <col min="7172" max="7172" width="16.7109375" style="1" customWidth="1"/>
    <col min="7173" max="7424" width="9.140625" style="1"/>
    <col min="7425" max="7425" width="6.42578125" style="1" customWidth="1"/>
    <col min="7426" max="7426" width="72.5703125" style="1" customWidth="1"/>
    <col min="7427" max="7427" width="8.28515625" style="1" customWidth="1"/>
    <col min="7428" max="7428" width="16.7109375" style="1" customWidth="1"/>
    <col min="7429" max="7680" width="9.140625" style="1"/>
    <col min="7681" max="7681" width="6.42578125" style="1" customWidth="1"/>
    <col min="7682" max="7682" width="72.5703125" style="1" customWidth="1"/>
    <col min="7683" max="7683" width="8.28515625" style="1" customWidth="1"/>
    <col min="7684" max="7684" width="16.7109375" style="1" customWidth="1"/>
    <col min="7685" max="7936" width="9.140625" style="1"/>
    <col min="7937" max="7937" width="6.42578125" style="1" customWidth="1"/>
    <col min="7938" max="7938" width="72.5703125" style="1" customWidth="1"/>
    <col min="7939" max="7939" width="8.28515625" style="1" customWidth="1"/>
    <col min="7940" max="7940" width="16.7109375" style="1" customWidth="1"/>
    <col min="7941" max="8192" width="9.140625" style="1"/>
    <col min="8193" max="8193" width="6.42578125" style="1" customWidth="1"/>
    <col min="8194" max="8194" width="72.5703125" style="1" customWidth="1"/>
    <col min="8195" max="8195" width="8.28515625" style="1" customWidth="1"/>
    <col min="8196" max="8196" width="16.7109375" style="1" customWidth="1"/>
    <col min="8197" max="8448" width="9.140625" style="1"/>
    <col min="8449" max="8449" width="6.42578125" style="1" customWidth="1"/>
    <col min="8450" max="8450" width="72.5703125" style="1" customWidth="1"/>
    <col min="8451" max="8451" width="8.28515625" style="1" customWidth="1"/>
    <col min="8452" max="8452" width="16.7109375" style="1" customWidth="1"/>
    <col min="8453" max="8704" width="9.140625" style="1"/>
    <col min="8705" max="8705" width="6.42578125" style="1" customWidth="1"/>
    <col min="8706" max="8706" width="72.5703125" style="1" customWidth="1"/>
    <col min="8707" max="8707" width="8.28515625" style="1" customWidth="1"/>
    <col min="8708" max="8708" width="16.7109375" style="1" customWidth="1"/>
    <col min="8709" max="8960" width="9.140625" style="1"/>
    <col min="8961" max="8961" width="6.42578125" style="1" customWidth="1"/>
    <col min="8962" max="8962" width="72.5703125" style="1" customWidth="1"/>
    <col min="8963" max="8963" width="8.28515625" style="1" customWidth="1"/>
    <col min="8964" max="8964" width="16.7109375" style="1" customWidth="1"/>
    <col min="8965" max="9216" width="9.140625" style="1"/>
    <col min="9217" max="9217" width="6.42578125" style="1" customWidth="1"/>
    <col min="9218" max="9218" width="72.5703125" style="1" customWidth="1"/>
    <col min="9219" max="9219" width="8.28515625" style="1" customWidth="1"/>
    <col min="9220" max="9220" width="16.7109375" style="1" customWidth="1"/>
    <col min="9221" max="9472" width="9.140625" style="1"/>
    <col min="9473" max="9473" width="6.42578125" style="1" customWidth="1"/>
    <col min="9474" max="9474" width="72.5703125" style="1" customWidth="1"/>
    <col min="9475" max="9475" width="8.28515625" style="1" customWidth="1"/>
    <col min="9476" max="9476" width="16.7109375" style="1" customWidth="1"/>
    <col min="9477" max="9728" width="9.140625" style="1"/>
    <col min="9729" max="9729" width="6.42578125" style="1" customWidth="1"/>
    <col min="9730" max="9730" width="72.5703125" style="1" customWidth="1"/>
    <col min="9731" max="9731" width="8.28515625" style="1" customWidth="1"/>
    <col min="9732" max="9732" width="16.7109375" style="1" customWidth="1"/>
    <col min="9733" max="9984" width="9.140625" style="1"/>
    <col min="9985" max="9985" width="6.42578125" style="1" customWidth="1"/>
    <col min="9986" max="9986" width="72.5703125" style="1" customWidth="1"/>
    <col min="9987" max="9987" width="8.28515625" style="1" customWidth="1"/>
    <col min="9988" max="9988" width="16.7109375" style="1" customWidth="1"/>
    <col min="9989" max="10240" width="9.140625" style="1"/>
    <col min="10241" max="10241" width="6.42578125" style="1" customWidth="1"/>
    <col min="10242" max="10242" width="72.5703125" style="1" customWidth="1"/>
    <col min="10243" max="10243" width="8.28515625" style="1" customWidth="1"/>
    <col min="10244" max="10244" width="16.7109375" style="1" customWidth="1"/>
    <col min="10245" max="10496" width="9.140625" style="1"/>
    <col min="10497" max="10497" width="6.42578125" style="1" customWidth="1"/>
    <col min="10498" max="10498" width="72.5703125" style="1" customWidth="1"/>
    <col min="10499" max="10499" width="8.28515625" style="1" customWidth="1"/>
    <col min="10500" max="10500" width="16.7109375" style="1" customWidth="1"/>
    <col min="10501" max="10752" width="9.140625" style="1"/>
    <col min="10753" max="10753" width="6.42578125" style="1" customWidth="1"/>
    <col min="10754" max="10754" width="72.5703125" style="1" customWidth="1"/>
    <col min="10755" max="10755" width="8.28515625" style="1" customWidth="1"/>
    <col min="10756" max="10756" width="16.7109375" style="1" customWidth="1"/>
    <col min="10757" max="11008" width="9.140625" style="1"/>
    <col min="11009" max="11009" width="6.42578125" style="1" customWidth="1"/>
    <col min="11010" max="11010" width="72.5703125" style="1" customWidth="1"/>
    <col min="11011" max="11011" width="8.28515625" style="1" customWidth="1"/>
    <col min="11012" max="11012" width="16.7109375" style="1" customWidth="1"/>
    <col min="11013" max="11264" width="9.140625" style="1"/>
    <col min="11265" max="11265" width="6.42578125" style="1" customWidth="1"/>
    <col min="11266" max="11266" width="72.5703125" style="1" customWidth="1"/>
    <col min="11267" max="11267" width="8.28515625" style="1" customWidth="1"/>
    <col min="11268" max="11268" width="16.7109375" style="1" customWidth="1"/>
    <col min="11269" max="11520" width="9.140625" style="1"/>
    <col min="11521" max="11521" width="6.42578125" style="1" customWidth="1"/>
    <col min="11522" max="11522" width="72.5703125" style="1" customWidth="1"/>
    <col min="11523" max="11523" width="8.28515625" style="1" customWidth="1"/>
    <col min="11524" max="11524" width="16.7109375" style="1" customWidth="1"/>
    <col min="11525" max="11776" width="9.140625" style="1"/>
    <col min="11777" max="11777" width="6.42578125" style="1" customWidth="1"/>
    <col min="11778" max="11778" width="72.5703125" style="1" customWidth="1"/>
    <col min="11779" max="11779" width="8.28515625" style="1" customWidth="1"/>
    <col min="11780" max="11780" width="16.7109375" style="1" customWidth="1"/>
    <col min="11781" max="12032" width="9.140625" style="1"/>
    <col min="12033" max="12033" width="6.42578125" style="1" customWidth="1"/>
    <col min="12034" max="12034" width="72.5703125" style="1" customWidth="1"/>
    <col min="12035" max="12035" width="8.28515625" style="1" customWidth="1"/>
    <col min="12036" max="12036" width="16.7109375" style="1" customWidth="1"/>
    <col min="12037" max="12288" width="9.140625" style="1"/>
    <col min="12289" max="12289" width="6.42578125" style="1" customWidth="1"/>
    <col min="12290" max="12290" width="72.5703125" style="1" customWidth="1"/>
    <col min="12291" max="12291" width="8.28515625" style="1" customWidth="1"/>
    <col min="12292" max="12292" width="16.7109375" style="1" customWidth="1"/>
    <col min="12293" max="12544" width="9.140625" style="1"/>
    <col min="12545" max="12545" width="6.42578125" style="1" customWidth="1"/>
    <col min="12546" max="12546" width="72.5703125" style="1" customWidth="1"/>
    <col min="12547" max="12547" width="8.28515625" style="1" customWidth="1"/>
    <col min="12548" max="12548" width="16.7109375" style="1" customWidth="1"/>
    <col min="12549" max="12800" width="9.140625" style="1"/>
    <col min="12801" max="12801" width="6.42578125" style="1" customWidth="1"/>
    <col min="12802" max="12802" width="72.5703125" style="1" customWidth="1"/>
    <col min="12803" max="12803" width="8.28515625" style="1" customWidth="1"/>
    <col min="12804" max="12804" width="16.7109375" style="1" customWidth="1"/>
    <col min="12805" max="13056" width="9.140625" style="1"/>
    <col min="13057" max="13057" width="6.42578125" style="1" customWidth="1"/>
    <col min="13058" max="13058" width="72.5703125" style="1" customWidth="1"/>
    <col min="13059" max="13059" width="8.28515625" style="1" customWidth="1"/>
    <col min="13060" max="13060" width="16.7109375" style="1" customWidth="1"/>
    <col min="13061" max="13312" width="9.140625" style="1"/>
    <col min="13313" max="13313" width="6.42578125" style="1" customWidth="1"/>
    <col min="13314" max="13314" width="72.5703125" style="1" customWidth="1"/>
    <col min="13315" max="13315" width="8.28515625" style="1" customWidth="1"/>
    <col min="13316" max="13316" width="16.7109375" style="1" customWidth="1"/>
    <col min="13317" max="13568" width="9.140625" style="1"/>
    <col min="13569" max="13569" width="6.42578125" style="1" customWidth="1"/>
    <col min="13570" max="13570" width="72.5703125" style="1" customWidth="1"/>
    <col min="13571" max="13571" width="8.28515625" style="1" customWidth="1"/>
    <col min="13572" max="13572" width="16.7109375" style="1" customWidth="1"/>
    <col min="13573" max="13824" width="9.140625" style="1"/>
    <col min="13825" max="13825" width="6.42578125" style="1" customWidth="1"/>
    <col min="13826" max="13826" width="72.5703125" style="1" customWidth="1"/>
    <col min="13827" max="13827" width="8.28515625" style="1" customWidth="1"/>
    <col min="13828" max="13828" width="16.7109375" style="1" customWidth="1"/>
    <col min="13829" max="14080" width="9.140625" style="1"/>
    <col min="14081" max="14081" width="6.42578125" style="1" customWidth="1"/>
    <col min="14082" max="14082" width="72.5703125" style="1" customWidth="1"/>
    <col min="14083" max="14083" width="8.28515625" style="1" customWidth="1"/>
    <col min="14084" max="14084" width="16.7109375" style="1" customWidth="1"/>
    <col min="14085" max="14336" width="9.140625" style="1"/>
    <col min="14337" max="14337" width="6.42578125" style="1" customWidth="1"/>
    <col min="14338" max="14338" width="72.5703125" style="1" customWidth="1"/>
    <col min="14339" max="14339" width="8.28515625" style="1" customWidth="1"/>
    <col min="14340" max="14340" width="16.7109375" style="1" customWidth="1"/>
    <col min="14341" max="14592" width="9.140625" style="1"/>
    <col min="14593" max="14593" width="6.42578125" style="1" customWidth="1"/>
    <col min="14594" max="14594" width="72.5703125" style="1" customWidth="1"/>
    <col min="14595" max="14595" width="8.28515625" style="1" customWidth="1"/>
    <col min="14596" max="14596" width="16.7109375" style="1" customWidth="1"/>
    <col min="14597" max="14848" width="9.140625" style="1"/>
    <col min="14849" max="14849" width="6.42578125" style="1" customWidth="1"/>
    <col min="14850" max="14850" width="72.5703125" style="1" customWidth="1"/>
    <col min="14851" max="14851" width="8.28515625" style="1" customWidth="1"/>
    <col min="14852" max="14852" width="16.7109375" style="1" customWidth="1"/>
    <col min="14853" max="15104" width="9.140625" style="1"/>
    <col min="15105" max="15105" width="6.42578125" style="1" customWidth="1"/>
    <col min="15106" max="15106" width="72.5703125" style="1" customWidth="1"/>
    <col min="15107" max="15107" width="8.28515625" style="1" customWidth="1"/>
    <col min="15108" max="15108" width="16.7109375" style="1" customWidth="1"/>
    <col min="15109" max="15360" width="9.140625" style="1"/>
    <col min="15361" max="15361" width="6.42578125" style="1" customWidth="1"/>
    <col min="15362" max="15362" width="72.5703125" style="1" customWidth="1"/>
    <col min="15363" max="15363" width="8.28515625" style="1" customWidth="1"/>
    <col min="15364" max="15364" width="16.7109375" style="1" customWidth="1"/>
    <col min="15365" max="15616" width="9.140625" style="1"/>
    <col min="15617" max="15617" width="6.42578125" style="1" customWidth="1"/>
    <col min="15618" max="15618" width="72.5703125" style="1" customWidth="1"/>
    <col min="15619" max="15619" width="8.28515625" style="1" customWidth="1"/>
    <col min="15620" max="15620" width="16.7109375" style="1" customWidth="1"/>
    <col min="15621" max="15872" width="9.140625" style="1"/>
    <col min="15873" max="15873" width="6.42578125" style="1" customWidth="1"/>
    <col min="15874" max="15874" width="72.5703125" style="1" customWidth="1"/>
    <col min="15875" max="15875" width="8.28515625" style="1" customWidth="1"/>
    <col min="15876" max="15876" width="16.7109375" style="1" customWidth="1"/>
    <col min="15877" max="16128" width="9.140625" style="1"/>
    <col min="16129" max="16129" width="6.42578125" style="1" customWidth="1"/>
    <col min="16130" max="16130" width="72.5703125" style="1" customWidth="1"/>
    <col min="16131" max="16131" width="8.28515625" style="1" customWidth="1"/>
    <col min="16132" max="16132" width="16.7109375" style="1" customWidth="1"/>
    <col min="16133" max="16384" width="9.140625" style="1"/>
  </cols>
  <sheetData>
    <row r="1" spans="1:6">
      <c r="B1" s="86" t="s">
        <v>677</v>
      </c>
    </row>
    <row r="2" spans="1:6">
      <c r="B2" s="87" t="s">
        <v>394</v>
      </c>
    </row>
    <row r="3" spans="1:6" ht="38.25">
      <c r="A3" s="4" t="s">
        <v>0</v>
      </c>
      <c r="B3" s="4" t="s">
        <v>1</v>
      </c>
      <c r="C3" s="4" t="s">
        <v>2</v>
      </c>
      <c r="D3" s="4" t="s">
        <v>17</v>
      </c>
      <c r="E3" s="182" t="s">
        <v>671</v>
      </c>
      <c r="F3" s="182" t="s">
        <v>672</v>
      </c>
    </row>
    <row r="4" spans="1:6">
      <c r="A4" s="88">
        <v>1</v>
      </c>
      <c r="B4" s="88">
        <v>2</v>
      </c>
      <c r="C4" s="88">
        <v>3</v>
      </c>
      <c r="D4" s="88">
        <v>4</v>
      </c>
      <c r="E4" s="181">
        <v>5</v>
      </c>
      <c r="F4" s="181">
        <v>6</v>
      </c>
    </row>
    <row r="5" spans="1:6" ht="15">
      <c r="A5" s="6" t="s">
        <v>3</v>
      </c>
      <c r="B5" s="7" t="s">
        <v>7</v>
      </c>
      <c r="C5" s="89"/>
      <c r="D5" s="89"/>
      <c r="E5" s="183"/>
      <c r="F5" s="183"/>
    </row>
    <row r="6" spans="1:6" ht="190.5">
      <c r="A6" s="8" t="s">
        <v>59</v>
      </c>
      <c r="B6" s="14" t="s">
        <v>553</v>
      </c>
      <c r="C6" s="10" t="s">
        <v>534</v>
      </c>
      <c r="D6" s="11">
        <v>1507.21</v>
      </c>
      <c r="E6" s="183"/>
      <c r="F6" s="183"/>
    </row>
    <row r="7" spans="1:6" s="31" customFormat="1" ht="38.25">
      <c r="A7" s="8" t="s">
        <v>60</v>
      </c>
      <c r="B7" s="14" t="s">
        <v>135</v>
      </c>
      <c r="C7" s="10" t="s">
        <v>534</v>
      </c>
      <c r="D7" s="11">
        <v>65.400000000000006</v>
      </c>
      <c r="E7" s="192"/>
      <c r="F7" s="192"/>
    </row>
    <row r="8" spans="1:6" ht="117">
      <c r="A8" s="8" t="s">
        <v>61</v>
      </c>
      <c r="B8" s="33" t="s">
        <v>554</v>
      </c>
      <c r="C8" s="28" t="s">
        <v>539</v>
      </c>
      <c r="D8" s="32">
        <v>47</v>
      </c>
      <c r="E8" s="183"/>
      <c r="F8" s="183"/>
    </row>
    <row r="9" spans="1:6" ht="25.5">
      <c r="A9" s="8" t="s">
        <v>62</v>
      </c>
      <c r="B9" s="14" t="s">
        <v>136</v>
      </c>
      <c r="C9" s="10" t="s">
        <v>534</v>
      </c>
      <c r="D9" s="11">
        <v>230</v>
      </c>
      <c r="E9" s="183"/>
      <c r="F9" s="183"/>
    </row>
    <row r="10" spans="1:6" ht="25.5">
      <c r="A10" s="8" t="s">
        <v>63</v>
      </c>
      <c r="B10" s="33" t="s">
        <v>21</v>
      </c>
      <c r="C10" s="10" t="s">
        <v>8</v>
      </c>
      <c r="D10" s="32">
        <v>1141.5</v>
      </c>
      <c r="E10" s="183"/>
      <c r="F10" s="183"/>
    </row>
    <row r="11" spans="1:6" ht="25.5">
      <c r="A11" s="8" t="s">
        <v>64</v>
      </c>
      <c r="B11" s="14" t="s">
        <v>23</v>
      </c>
      <c r="C11" s="10" t="s">
        <v>8</v>
      </c>
      <c r="D11" s="11">
        <v>213</v>
      </c>
      <c r="E11" s="183"/>
      <c r="F11" s="183"/>
    </row>
    <row r="12" spans="1:6" ht="15">
      <c r="A12" s="8" t="s">
        <v>65</v>
      </c>
      <c r="B12" s="14" t="s">
        <v>137</v>
      </c>
      <c r="C12" s="10" t="s">
        <v>534</v>
      </c>
      <c r="D12" s="11">
        <v>148.77000000000001</v>
      </c>
      <c r="E12" s="183"/>
      <c r="F12" s="183"/>
    </row>
    <row r="13" spans="1:6" ht="25.5">
      <c r="A13" s="8" t="s">
        <v>66</v>
      </c>
      <c r="B13" s="14" t="s">
        <v>138</v>
      </c>
      <c r="C13" s="10" t="s">
        <v>534</v>
      </c>
      <c r="D13" s="11">
        <v>65.400000000000006</v>
      </c>
      <c r="E13" s="183"/>
      <c r="F13" s="183"/>
    </row>
    <row r="14" spans="1:6">
      <c r="A14" s="8" t="s">
        <v>67</v>
      </c>
      <c r="B14" s="14" t="s">
        <v>18</v>
      </c>
      <c r="C14" s="10" t="s">
        <v>8</v>
      </c>
      <c r="D14" s="11">
        <v>200</v>
      </c>
      <c r="E14" s="183"/>
      <c r="F14" s="183"/>
    </row>
    <row r="15" spans="1:6" ht="25.5">
      <c r="A15" s="8" t="s">
        <v>68</v>
      </c>
      <c r="B15" s="14" t="s">
        <v>105</v>
      </c>
      <c r="C15" s="10" t="s">
        <v>534</v>
      </c>
      <c r="D15" s="11">
        <v>2100</v>
      </c>
      <c r="E15" s="183"/>
      <c r="F15" s="183"/>
    </row>
    <row r="16" spans="1:6">
      <c r="A16" s="8" t="s">
        <v>69</v>
      </c>
      <c r="B16" s="14" t="s">
        <v>20</v>
      </c>
      <c r="C16" s="10" t="s">
        <v>5</v>
      </c>
      <c r="D16" s="11">
        <v>44</v>
      </c>
      <c r="E16" s="183"/>
      <c r="F16" s="183"/>
    </row>
    <row r="17" spans="1:6">
      <c r="A17" s="8" t="s">
        <v>70</v>
      </c>
      <c r="B17" s="14" t="s">
        <v>140</v>
      </c>
      <c r="C17" s="10" t="s">
        <v>141</v>
      </c>
      <c r="D17" s="11">
        <v>160</v>
      </c>
      <c r="E17" s="183"/>
      <c r="F17" s="183"/>
    </row>
    <row r="18" spans="1:6">
      <c r="A18" s="8" t="s">
        <v>71</v>
      </c>
      <c r="B18" s="14" t="s">
        <v>143</v>
      </c>
      <c r="C18" s="10" t="s">
        <v>141</v>
      </c>
      <c r="D18" s="11">
        <v>160</v>
      </c>
      <c r="E18" s="183"/>
      <c r="F18" s="183"/>
    </row>
    <row r="19" spans="1:6" ht="15">
      <c r="A19" s="8" t="s">
        <v>72</v>
      </c>
      <c r="B19" s="14" t="s">
        <v>15</v>
      </c>
      <c r="C19" s="10" t="s">
        <v>535</v>
      </c>
      <c r="D19" s="11">
        <v>190</v>
      </c>
      <c r="E19" s="183"/>
      <c r="F19" s="183"/>
    </row>
    <row r="20" spans="1:6">
      <c r="A20" s="6" t="s">
        <v>6</v>
      </c>
      <c r="B20" s="7" t="s">
        <v>10</v>
      </c>
      <c r="C20" s="7"/>
      <c r="D20" s="7"/>
      <c r="E20" s="184"/>
      <c r="F20" s="183"/>
    </row>
    <row r="21" spans="1:6" ht="66.75">
      <c r="A21" s="8" t="s">
        <v>73</v>
      </c>
      <c r="B21" s="27" t="s">
        <v>669</v>
      </c>
      <c r="C21" s="28" t="s">
        <v>539</v>
      </c>
      <c r="D21" s="90">
        <v>866.3</v>
      </c>
      <c r="E21" s="193"/>
      <c r="F21" s="183"/>
    </row>
    <row r="22" spans="1:6" ht="67.5">
      <c r="A22" s="8" t="s">
        <v>74</v>
      </c>
      <c r="B22" s="33" t="s">
        <v>555</v>
      </c>
      <c r="C22" s="28" t="s">
        <v>539</v>
      </c>
      <c r="D22" s="90">
        <v>92.6</v>
      </c>
      <c r="E22" s="193"/>
      <c r="F22" s="183"/>
    </row>
    <row r="23" spans="1:6" ht="51">
      <c r="A23" s="8" t="s">
        <v>75</v>
      </c>
      <c r="B23" s="33" t="s">
        <v>145</v>
      </c>
      <c r="C23" s="28" t="s">
        <v>539</v>
      </c>
      <c r="D23" s="90">
        <v>88.1</v>
      </c>
      <c r="E23" s="184"/>
      <c r="F23" s="183"/>
    </row>
    <row r="24" spans="1:6" ht="24.75" customHeight="1">
      <c r="A24" s="8" t="s">
        <v>76</v>
      </c>
      <c r="B24" s="13" t="s">
        <v>146</v>
      </c>
      <c r="C24" s="28" t="s">
        <v>539</v>
      </c>
      <c r="D24" s="29">
        <v>866.3</v>
      </c>
      <c r="E24" s="185"/>
      <c r="F24" s="183"/>
    </row>
    <row r="25" spans="1:6">
      <c r="A25" s="8" t="s">
        <v>77</v>
      </c>
      <c r="B25" s="13" t="s">
        <v>30</v>
      </c>
      <c r="C25" s="28" t="s">
        <v>29</v>
      </c>
      <c r="D25" s="29">
        <v>22.5</v>
      </c>
      <c r="E25" s="185"/>
      <c r="F25" s="183"/>
    </row>
    <row r="26" spans="1:6">
      <c r="A26" s="8" t="s">
        <v>78</v>
      </c>
      <c r="B26" s="13" t="s">
        <v>31</v>
      </c>
      <c r="C26" s="28" t="s">
        <v>29</v>
      </c>
      <c r="D26" s="29">
        <v>22.5</v>
      </c>
      <c r="E26" s="185"/>
      <c r="F26" s="183"/>
    </row>
    <row r="27" spans="1:6" ht="63.75">
      <c r="A27" s="149" t="s">
        <v>79</v>
      </c>
      <c r="B27" s="13" t="s">
        <v>668</v>
      </c>
      <c r="C27" s="28" t="s">
        <v>539</v>
      </c>
      <c r="D27" s="29">
        <v>86</v>
      </c>
      <c r="E27" s="185"/>
      <c r="F27" s="183"/>
    </row>
    <row r="28" spans="1:6" ht="15">
      <c r="A28" s="8" t="s">
        <v>80</v>
      </c>
      <c r="B28" s="27" t="s">
        <v>32</v>
      </c>
      <c r="C28" s="28" t="s">
        <v>545</v>
      </c>
      <c r="D28" s="29">
        <v>80</v>
      </c>
      <c r="E28" s="184"/>
      <c r="F28" s="183"/>
    </row>
    <row r="29" spans="1:6" s="91" customFormat="1">
      <c r="A29" s="6" t="s">
        <v>395</v>
      </c>
      <c r="B29" s="7" t="s">
        <v>48</v>
      </c>
      <c r="C29" s="7"/>
      <c r="D29" s="7"/>
      <c r="E29" s="12"/>
      <c r="F29" s="12"/>
    </row>
    <row r="30" spans="1:6" s="91" customFormat="1" ht="75">
      <c r="A30" s="92" t="s">
        <v>84</v>
      </c>
      <c r="B30" s="93" t="s">
        <v>49</v>
      </c>
      <c r="C30" s="94" t="s">
        <v>50</v>
      </c>
      <c r="D30" s="92">
        <v>1</v>
      </c>
      <c r="E30" s="12"/>
      <c r="F30" s="12"/>
    </row>
    <row r="31" spans="1:6" ht="15">
      <c r="A31" s="187"/>
      <c r="B31" s="188" t="s">
        <v>673</v>
      </c>
      <c r="C31" s="189"/>
      <c r="D31" s="190"/>
      <c r="E31" s="190"/>
      <c r="F31" s="191"/>
    </row>
    <row r="32" spans="1:6" ht="15">
      <c r="A32" s="187"/>
      <c r="B32" s="188" t="s">
        <v>674</v>
      </c>
      <c r="C32" s="189"/>
      <c r="D32" s="190"/>
      <c r="E32" s="190"/>
      <c r="F32" s="191"/>
    </row>
    <row r="33" spans="1:6" ht="15">
      <c r="A33" s="187"/>
      <c r="B33" s="188" t="s">
        <v>675</v>
      </c>
      <c r="C33" s="189"/>
      <c r="D33" s="190"/>
      <c r="E33" s="190"/>
      <c r="F33" s="191"/>
    </row>
    <row r="34" spans="1:6" ht="27" customHeight="1">
      <c r="B34" s="157"/>
      <c r="C34" s="157"/>
      <c r="D34" s="157"/>
    </row>
    <row r="35" spans="1:6" ht="25.5" customHeight="1">
      <c r="B35" s="158"/>
      <c r="C35" s="158"/>
      <c r="D35" s="158"/>
      <c r="E35" s="85"/>
    </row>
    <row r="36" spans="1:6" ht="51" customHeight="1">
      <c r="B36" s="157"/>
      <c r="C36" s="157"/>
      <c r="D36" s="157"/>
    </row>
  </sheetData>
  <mergeCells count="6">
    <mergeCell ref="B34:D34"/>
    <mergeCell ref="B35:D35"/>
    <mergeCell ref="B36:D36"/>
    <mergeCell ref="C31:F31"/>
    <mergeCell ref="C32:F32"/>
    <mergeCell ref="C33:F33"/>
  </mergeCells>
  <pageMargins left="0.23622047244094491" right="0.23622047244094491" top="0.74803149606299213" bottom="0.74803149606299213" header="0.31496062992125984" footer="0.31496062992125984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0"/>
  <sheetViews>
    <sheetView view="pageBreakPreview" topLeftCell="A277" zoomScale="90" zoomScaleNormal="100" zoomScaleSheetLayoutView="90" workbookViewId="0">
      <selection activeCell="A312" sqref="A312:F314"/>
    </sheetView>
  </sheetViews>
  <sheetFormatPr defaultRowHeight="12.75"/>
  <cols>
    <col min="1" max="1" width="10" style="1" customWidth="1"/>
    <col min="2" max="2" width="72.5703125" style="1" customWidth="1"/>
    <col min="3" max="3" width="6.5703125" style="1" customWidth="1"/>
    <col min="4" max="4" width="17.140625" style="1" customWidth="1"/>
    <col min="5" max="223" width="9.140625" style="1"/>
    <col min="224" max="224" width="6.42578125" style="1" customWidth="1"/>
    <col min="225" max="225" width="72.5703125" style="1" customWidth="1"/>
    <col min="226" max="226" width="6.5703125" style="1" customWidth="1"/>
    <col min="227" max="227" width="12.42578125" style="1" customWidth="1"/>
    <col min="228" max="228" width="13.140625" style="1" customWidth="1"/>
    <col min="229" max="229" width="14" style="1" customWidth="1"/>
    <col min="230" max="230" width="15.140625" style="1" customWidth="1"/>
    <col min="231" max="231" width="9.5703125" style="1" customWidth="1"/>
    <col min="232" max="232" width="9.140625" style="1"/>
    <col min="233" max="233" width="1.28515625" style="1" customWidth="1"/>
    <col min="234" max="234" width="9.140625" style="1"/>
    <col min="235" max="235" width="2.140625" style="1" customWidth="1"/>
    <col min="236" max="479" width="9.140625" style="1"/>
    <col min="480" max="480" width="6.42578125" style="1" customWidth="1"/>
    <col min="481" max="481" width="72.5703125" style="1" customWidth="1"/>
    <col min="482" max="482" width="6.5703125" style="1" customWidth="1"/>
    <col min="483" max="483" width="12.42578125" style="1" customWidth="1"/>
    <col min="484" max="484" width="13.140625" style="1" customWidth="1"/>
    <col min="485" max="485" width="14" style="1" customWidth="1"/>
    <col min="486" max="486" width="15.140625" style="1" customWidth="1"/>
    <col min="487" max="487" width="9.5703125" style="1" customWidth="1"/>
    <col min="488" max="488" width="9.140625" style="1"/>
    <col min="489" max="489" width="1.28515625" style="1" customWidth="1"/>
    <col min="490" max="490" width="9.140625" style="1"/>
    <col min="491" max="491" width="2.140625" style="1" customWidth="1"/>
    <col min="492" max="735" width="9.140625" style="1"/>
    <col min="736" max="736" width="6.42578125" style="1" customWidth="1"/>
    <col min="737" max="737" width="72.5703125" style="1" customWidth="1"/>
    <col min="738" max="738" width="6.5703125" style="1" customWidth="1"/>
    <col min="739" max="739" width="12.42578125" style="1" customWidth="1"/>
    <col min="740" max="740" width="13.140625" style="1" customWidth="1"/>
    <col min="741" max="741" width="14" style="1" customWidth="1"/>
    <col min="742" max="742" width="15.140625" style="1" customWidth="1"/>
    <col min="743" max="743" width="9.5703125" style="1" customWidth="1"/>
    <col min="744" max="744" width="9.140625" style="1"/>
    <col min="745" max="745" width="1.28515625" style="1" customWidth="1"/>
    <col min="746" max="746" width="9.140625" style="1"/>
    <col min="747" max="747" width="2.140625" style="1" customWidth="1"/>
    <col min="748" max="991" width="9.140625" style="1"/>
    <col min="992" max="992" width="6.42578125" style="1" customWidth="1"/>
    <col min="993" max="993" width="72.5703125" style="1" customWidth="1"/>
    <col min="994" max="994" width="6.5703125" style="1" customWidth="1"/>
    <col min="995" max="995" width="12.42578125" style="1" customWidth="1"/>
    <col min="996" max="996" width="13.140625" style="1" customWidth="1"/>
    <col min="997" max="997" width="14" style="1" customWidth="1"/>
    <col min="998" max="998" width="15.140625" style="1" customWidth="1"/>
    <col min="999" max="999" width="9.5703125" style="1" customWidth="1"/>
    <col min="1000" max="1000" width="9.140625" style="1"/>
    <col min="1001" max="1001" width="1.28515625" style="1" customWidth="1"/>
    <col min="1002" max="1002" width="9.140625" style="1"/>
    <col min="1003" max="1003" width="2.140625" style="1" customWidth="1"/>
    <col min="1004" max="1247" width="9.140625" style="1"/>
    <col min="1248" max="1248" width="6.42578125" style="1" customWidth="1"/>
    <col min="1249" max="1249" width="72.5703125" style="1" customWidth="1"/>
    <col min="1250" max="1250" width="6.5703125" style="1" customWidth="1"/>
    <col min="1251" max="1251" width="12.42578125" style="1" customWidth="1"/>
    <col min="1252" max="1252" width="13.140625" style="1" customWidth="1"/>
    <col min="1253" max="1253" width="14" style="1" customWidth="1"/>
    <col min="1254" max="1254" width="15.140625" style="1" customWidth="1"/>
    <col min="1255" max="1255" width="9.5703125" style="1" customWidth="1"/>
    <col min="1256" max="1256" width="9.140625" style="1"/>
    <col min="1257" max="1257" width="1.28515625" style="1" customWidth="1"/>
    <col min="1258" max="1258" width="9.140625" style="1"/>
    <col min="1259" max="1259" width="2.140625" style="1" customWidth="1"/>
    <col min="1260" max="1503" width="9.140625" style="1"/>
    <col min="1504" max="1504" width="6.42578125" style="1" customWidth="1"/>
    <col min="1505" max="1505" width="72.5703125" style="1" customWidth="1"/>
    <col min="1506" max="1506" width="6.5703125" style="1" customWidth="1"/>
    <col min="1507" max="1507" width="12.42578125" style="1" customWidth="1"/>
    <col min="1508" max="1508" width="13.140625" style="1" customWidth="1"/>
    <col min="1509" max="1509" width="14" style="1" customWidth="1"/>
    <col min="1510" max="1510" width="15.140625" style="1" customWidth="1"/>
    <col min="1511" max="1511" width="9.5703125" style="1" customWidth="1"/>
    <col min="1512" max="1512" width="9.140625" style="1"/>
    <col min="1513" max="1513" width="1.28515625" style="1" customWidth="1"/>
    <col min="1514" max="1514" width="9.140625" style="1"/>
    <col min="1515" max="1515" width="2.140625" style="1" customWidth="1"/>
    <col min="1516" max="1759" width="9.140625" style="1"/>
    <col min="1760" max="1760" width="6.42578125" style="1" customWidth="1"/>
    <col min="1761" max="1761" width="72.5703125" style="1" customWidth="1"/>
    <col min="1762" max="1762" width="6.5703125" style="1" customWidth="1"/>
    <col min="1763" max="1763" width="12.42578125" style="1" customWidth="1"/>
    <col min="1764" max="1764" width="13.140625" style="1" customWidth="1"/>
    <col min="1765" max="1765" width="14" style="1" customWidth="1"/>
    <col min="1766" max="1766" width="15.140625" style="1" customWidth="1"/>
    <col min="1767" max="1767" width="9.5703125" style="1" customWidth="1"/>
    <col min="1768" max="1768" width="9.140625" style="1"/>
    <col min="1769" max="1769" width="1.28515625" style="1" customWidth="1"/>
    <col min="1770" max="1770" width="9.140625" style="1"/>
    <col min="1771" max="1771" width="2.140625" style="1" customWidth="1"/>
    <col min="1772" max="2015" width="9.140625" style="1"/>
    <col min="2016" max="2016" width="6.42578125" style="1" customWidth="1"/>
    <col min="2017" max="2017" width="72.5703125" style="1" customWidth="1"/>
    <col min="2018" max="2018" width="6.5703125" style="1" customWidth="1"/>
    <col min="2019" max="2019" width="12.42578125" style="1" customWidth="1"/>
    <col min="2020" max="2020" width="13.140625" style="1" customWidth="1"/>
    <col min="2021" max="2021" width="14" style="1" customWidth="1"/>
    <col min="2022" max="2022" width="15.140625" style="1" customWidth="1"/>
    <col min="2023" max="2023" width="9.5703125" style="1" customWidth="1"/>
    <col min="2024" max="2024" width="9.140625" style="1"/>
    <col min="2025" max="2025" width="1.28515625" style="1" customWidth="1"/>
    <col min="2026" max="2026" width="9.140625" style="1"/>
    <col min="2027" max="2027" width="2.140625" style="1" customWidth="1"/>
    <col min="2028" max="2271" width="9.140625" style="1"/>
    <col min="2272" max="2272" width="6.42578125" style="1" customWidth="1"/>
    <col min="2273" max="2273" width="72.5703125" style="1" customWidth="1"/>
    <col min="2274" max="2274" width="6.5703125" style="1" customWidth="1"/>
    <col min="2275" max="2275" width="12.42578125" style="1" customWidth="1"/>
    <col min="2276" max="2276" width="13.140625" style="1" customWidth="1"/>
    <col min="2277" max="2277" width="14" style="1" customWidth="1"/>
    <col min="2278" max="2278" width="15.140625" style="1" customWidth="1"/>
    <col min="2279" max="2279" width="9.5703125" style="1" customWidth="1"/>
    <col min="2280" max="2280" width="9.140625" style="1"/>
    <col min="2281" max="2281" width="1.28515625" style="1" customWidth="1"/>
    <col min="2282" max="2282" width="9.140625" style="1"/>
    <col min="2283" max="2283" width="2.140625" style="1" customWidth="1"/>
    <col min="2284" max="2527" width="9.140625" style="1"/>
    <col min="2528" max="2528" width="6.42578125" style="1" customWidth="1"/>
    <col min="2529" max="2529" width="72.5703125" style="1" customWidth="1"/>
    <col min="2530" max="2530" width="6.5703125" style="1" customWidth="1"/>
    <col min="2531" max="2531" width="12.42578125" style="1" customWidth="1"/>
    <col min="2532" max="2532" width="13.140625" style="1" customWidth="1"/>
    <col min="2533" max="2533" width="14" style="1" customWidth="1"/>
    <col min="2534" max="2534" width="15.140625" style="1" customWidth="1"/>
    <col min="2535" max="2535" width="9.5703125" style="1" customWidth="1"/>
    <col min="2536" max="2536" width="9.140625" style="1"/>
    <col min="2537" max="2537" width="1.28515625" style="1" customWidth="1"/>
    <col min="2538" max="2538" width="9.140625" style="1"/>
    <col min="2539" max="2539" width="2.140625" style="1" customWidth="1"/>
    <col min="2540" max="2783" width="9.140625" style="1"/>
    <col min="2784" max="2784" width="6.42578125" style="1" customWidth="1"/>
    <col min="2785" max="2785" width="72.5703125" style="1" customWidth="1"/>
    <col min="2786" max="2786" width="6.5703125" style="1" customWidth="1"/>
    <col min="2787" max="2787" width="12.42578125" style="1" customWidth="1"/>
    <col min="2788" max="2788" width="13.140625" style="1" customWidth="1"/>
    <col min="2789" max="2789" width="14" style="1" customWidth="1"/>
    <col min="2790" max="2790" width="15.140625" style="1" customWidth="1"/>
    <col min="2791" max="2791" width="9.5703125" style="1" customWidth="1"/>
    <col min="2792" max="2792" width="9.140625" style="1"/>
    <col min="2793" max="2793" width="1.28515625" style="1" customWidth="1"/>
    <col min="2794" max="2794" width="9.140625" style="1"/>
    <col min="2795" max="2795" width="2.140625" style="1" customWidth="1"/>
    <col min="2796" max="3039" width="9.140625" style="1"/>
    <col min="3040" max="3040" width="6.42578125" style="1" customWidth="1"/>
    <col min="3041" max="3041" width="72.5703125" style="1" customWidth="1"/>
    <col min="3042" max="3042" width="6.5703125" style="1" customWidth="1"/>
    <col min="3043" max="3043" width="12.42578125" style="1" customWidth="1"/>
    <col min="3044" max="3044" width="13.140625" style="1" customWidth="1"/>
    <col min="3045" max="3045" width="14" style="1" customWidth="1"/>
    <col min="3046" max="3046" width="15.140625" style="1" customWidth="1"/>
    <col min="3047" max="3047" width="9.5703125" style="1" customWidth="1"/>
    <col min="3048" max="3048" width="9.140625" style="1"/>
    <col min="3049" max="3049" width="1.28515625" style="1" customWidth="1"/>
    <col min="3050" max="3050" width="9.140625" style="1"/>
    <col min="3051" max="3051" width="2.140625" style="1" customWidth="1"/>
    <col min="3052" max="3295" width="9.140625" style="1"/>
    <col min="3296" max="3296" width="6.42578125" style="1" customWidth="1"/>
    <col min="3297" max="3297" width="72.5703125" style="1" customWidth="1"/>
    <col min="3298" max="3298" width="6.5703125" style="1" customWidth="1"/>
    <col min="3299" max="3299" width="12.42578125" style="1" customWidth="1"/>
    <col min="3300" max="3300" width="13.140625" style="1" customWidth="1"/>
    <col min="3301" max="3301" width="14" style="1" customWidth="1"/>
    <col min="3302" max="3302" width="15.140625" style="1" customWidth="1"/>
    <col min="3303" max="3303" width="9.5703125" style="1" customWidth="1"/>
    <col min="3304" max="3304" width="9.140625" style="1"/>
    <col min="3305" max="3305" width="1.28515625" style="1" customWidth="1"/>
    <col min="3306" max="3306" width="9.140625" style="1"/>
    <col min="3307" max="3307" width="2.140625" style="1" customWidth="1"/>
    <col min="3308" max="3551" width="9.140625" style="1"/>
    <col min="3552" max="3552" width="6.42578125" style="1" customWidth="1"/>
    <col min="3553" max="3553" width="72.5703125" style="1" customWidth="1"/>
    <col min="3554" max="3554" width="6.5703125" style="1" customWidth="1"/>
    <col min="3555" max="3555" width="12.42578125" style="1" customWidth="1"/>
    <col min="3556" max="3556" width="13.140625" style="1" customWidth="1"/>
    <col min="3557" max="3557" width="14" style="1" customWidth="1"/>
    <col min="3558" max="3558" width="15.140625" style="1" customWidth="1"/>
    <col min="3559" max="3559" width="9.5703125" style="1" customWidth="1"/>
    <col min="3560" max="3560" width="9.140625" style="1"/>
    <col min="3561" max="3561" width="1.28515625" style="1" customWidth="1"/>
    <col min="3562" max="3562" width="9.140625" style="1"/>
    <col min="3563" max="3563" width="2.140625" style="1" customWidth="1"/>
    <col min="3564" max="3807" width="9.140625" style="1"/>
    <col min="3808" max="3808" width="6.42578125" style="1" customWidth="1"/>
    <col min="3809" max="3809" width="72.5703125" style="1" customWidth="1"/>
    <col min="3810" max="3810" width="6.5703125" style="1" customWidth="1"/>
    <col min="3811" max="3811" width="12.42578125" style="1" customWidth="1"/>
    <col min="3812" max="3812" width="13.140625" style="1" customWidth="1"/>
    <col min="3813" max="3813" width="14" style="1" customWidth="1"/>
    <col min="3814" max="3814" width="15.140625" style="1" customWidth="1"/>
    <col min="3815" max="3815" width="9.5703125" style="1" customWidth="1"/>
    <col min="3816" max="3816" width="9.140625" style="1"/>
    <col min="3817" max="3817" width="1.28515625" style="1" customWidth="1"/>
    <col min="3818" max="3818" width="9.140625" style="1"/>
    <col min="3819" max="3819" width="2.140625" style="1" customWidth="1"/>
    <col min="3820" max="4063" width="9.140625" style="1"/>
    <col min="4064" max="4064" width="6.42578125" style="1" customWidth="1"/>
    <col min="4065" max="4065" width="72.5703125" style="1" customWidth="1"/>
    <col min="4066" max="4066" width="6.5703125" style="1" customWidth="1"/>
    <col min="4067" max="4067" width="12.42578125" style="1" customWidth="1"/>
    <col min="4068" max="4068" width="13.140625" style="1" customWidth="1"/>
    <col min="4069" max="4069" width="14" style="1" customWidth="1"/>
    <col min="4070" max="4070" width="15.140625" style="1" customWidth="1"/>
    <col min="4071" max="4071" width="9.5703125" style="1" customWidth="1"/>
    <col min="4072" max="4072" width="9.140625" style="1"/>
    <col min="4073" max="4073" width="1.28515625" style="1" customWidth="1"/>
    <col min="4074" max="4074" width="9.140625" style="1"/>
    <col min="4075" max="4075" width="2.140625" style="1" customWidth="1"/>
    <col min="4076" max="4319" width="9.140625" style="1"/>
    <col min="4320" max="4320" width="6.42578125" style="1" customWidth="1"/>
    <col min="4321" max="4321" width="72.5703125" style="1" customWidth="1"/>
    <col min="4322" max="4322" width="6.5703125" style="1" customWidth="1"/>
    <col min="4323" max="4323" width="12.42578125" style="1" customWidth="1"/>
    <col min="4324" max="4324" width="13.140625" style="1" customWidth="1"/>
    <col min="4325" max="4325" width="14" style="1" customWidth="1"/>
    <col min="4326" max="4326" width="15.140625" style="1" customWidth="1"/>
    <col min="4327" max="4327" width="9.5703125" style="1" customWidth="1"/>
    <col min="4328" max="4328" width="9.140625" style="1"/>
    <col min="4329" max="4329" width="1.28515625" style="1" customWidth="1"/>
    <col min="4330" max="4330" width="9.140625" style="1"/>
    <col min="4331" max="4331" width="2.140625" style="1" customWidth="1"/>
    <col min="4332" max="4575" width="9.140625" style="1"/>
    <col min="4576" max="4576" width="6.42578125" style="1" customWidth="1"/>
    <col min="4577" max="4577" width="72.5703125" style="1" customWidth="1"/>
    <col min="4578" max="4578" width="6.5703125" style="1" customWidth="1"/>
    <col min="4579" max="4579" width="12.42578125" style="1" customWidth="1"/>
    <col min="4580" max="4580" width="13.140625" style="1" customWidth="1"/>
    <col min="4581" max="4581" width="14" style="1" customWidth="1"/>
    <col min="4582" max="4582" width="15.140625" style="1" customWidth="1"/>
    <col min="4583" max="4583" width="9.5703125" style="1" customWidth="1"/>
    <col min="4584" max="4584" width="9.140625" style="1"/>
    <col min="4585" max="4585" width="1.28515625" style="1" customWidth="1"/>
    <col min="4586" max="4586" width="9.140625" style="1"/>
    <col min="4587" max="4587" width="2.140625" style="1" customWidth="1"/>
    <col min="4588" max="4831" width="9.140625" style="1"/>
    <col min="4832" max="4832" width="6.42578125" style="1" customWidth="1"/>
    <col min="4833" max="4833" width="72.5703125" style="1" customWidth="1"/>
    <col min="4834" max="4834" width="6.5703125" style="1" customWidth="1"/>
    <col min="4835" max="4835" width="12.42578125" style="1" customWidth="1"/>
    <col min="4836" max="4836" width="13.140625" style="1" customWidth="1"/>
    <col min="4837" max="4837" width="14" style="1" customWidth="1"/>
    <col min="4838" max="4838" width="15.140625" style="1" customWidth="1"/>
    <col min="4839" max="4839" width="9.5703125" style="1" customWidth="1"/>
    <col min="4840" max="4840" width="9.140625" style="1"/>
    <col min="4841" max="4841" width="1.28515625" style="1" customWidth="1"/>
    <col min="4842" max="4842" width="9.140625" style="1"/>
    <col min="4843" max="4843" width="2.140625" style="1" customWidth="1"/>
    <col min="4844" max="5087" width="9.140625" style="1"/>
    <col min="5088" max="5088" width="6.42578125" style="1" customWidth="1"/>
    <col min="5089" max="5089" width="72.5703125" style="1" customWidth="1"/>
    <col min="5090" max="5090" width="6.5703125" style="1" customWidth="1"/>
    <col min="5091" max="5091" width="12.42578125" style="1" customWidth="1"/>
    <col min="5092" max="5092" width="13.140625" style="1" customWidth="1"/>
    <col min="5093" max="5093" width="14" style="1" customWidth="1"/>
    <col min="5094" max="5094" width="15.140625" style="1" customWidth="1"/>
    <col min="5095" max="5095" width="9.5703125" style="1" customWidth="1"/>
    <col min="5096" max="5096" width="9.140625" style="1"/>
    <col min="5097" max="5097" width="1.28515625" style="1" customWidth="1"/>
    <col min="5098" max="5098" width="9.140625" style="1"/>
    <col min="5099" max="5099" width="2.140625" style="1" customWidth="1"/>
    <col min="5100" max="5343" width="9.140625" style="1"/>
    <col min="5344" max="5344" width="6.42578125" style="1" customWidth="1"/>
    <col min="5345" max="5345" width="72.5703125" style="1" customWidth="1"/>
    <col min="5346" max="5346" width="6.5703125" style="1" customWidth="1"/>
    <col min="5347" max="5347" width="12.42578125" style="1" customWidth="1"/>
    <col min="5348" max="5348" width="13.140625" style="1" customWidth="1"/>
    <col min="5349" max="5349" width="14" style="1" customWidth="1"/>
    <col min="5350" max="5350" width="15.140625" style="1" customWidth="1"/>
    <col min="5351" max="5351" width="9.5703125" style="1" customWidth="1"/>
    <col min="5352" max="5352" width="9.140625" style="1"/>
    <col min="5353" max="5353" width="1.28515625" style="1" customWidth="1"/>
    <col min="5354" max="5354" width="9.140625" style="1"/>
    <col min="5355" max="5355" width="2.140625" style="1" customWidth="1"/>
    <col min="5356" max="5599" width="9.140625" style="1"/>
    <col min="5600" max="5600" width="6.42578125" style="1" customWidth="1"/>
    <col min="5601" max="5601" width="72.5703125" style="1" customWidth="1"/>
    <col min="5602" max="5602" width="6.5703125" style="1" customWidth="1"/>
    <col min="5603" max="5603" width="12.42578125" style="1" customWidth="1"/>
    <col min="5604" max="5604" width="13.140625" style="1" customWidth="1"/>
    <col min="5605" max="5605" width="14" style="1" customWidth="1"/>
    <col min="5606" max="5606" width="15.140625" style="1" customWidth="1"/>
    <col min="5607" max="5607" width="9.5703125" style="1" customWidth="1"/>
    <col min="5608" max="5608" width="9.140625" style="1"/>
    <col min="5609" max="5609" width="1.28515625" style="1" customWidth="1"/>
    <col min="5610" max="5610" width="9.140625" style="1"/>
    <col min="5611" max="5611" width="2.140625" style="1" customWidth="1"/>
    <col min="5612" max="5855" width="9.140625" style="1"/>
    <col min="5856" max="5856" width="6.42578125" style="1" customWidth="1"/>
    <col min="5857" max="5857" width="72.5703125" style="1" customWidth="1"/>
    <col min="5858" max="5858" width="6.5703125" style="1" customWidth="1"/>
    <col min="5859" max="5859" width="12.42578125" style="1" customWidth="1"/>
    <col min="5860" max="5860" width="13.140625" style="1" customWidth="1"/>
    <col min="5861" max="5861" width="14" style="1" customWidth="1"/>
    <col min="5862" max="5862" width="15.140625" style="1" customWidth="1"/>
    <col min="5863" max="5863" width="9.5703125" style="1" customWidth="1"/>
    <col min="5864" max="5864" width="9.140625" style="1"/>
    <col min="5865" max="5865" width="1.28515625" style="1" customWidth="1"/>
    <col min="5866" max="5866" width="9.140625" style="1"/>
    <col min="5867" max="5867" width="2.140625" style="1" customWidth="1"/>
    <col min="5868" max="6111" width="9.140625" style="1"/>
    <col min="6112" max="6112" width="6.42578125" style="1" customWidth="1"/>
    <col min="6113" max="6113" width="72.5703125" style="1" customWidth="1"/>
    <col min="6114" max="6114" width="6.5703125" style="1" customWidth="1"/>
    <col min="6115" max="6115" width="12.42578125" style="1" customWidth="1"/>
    <col min="6116" max="6116" width="13.140625" style="1" customWidth="1"/>
    <col min="6117" max="6117" width="14" style="1" customWidth="1"/>
    <col min="6118" max="6118" width="15.140625" style="1" customWidth="1"/>
    <col min="6119" max="6119" width="9.5703125" style="1" customWidth="1"/>
    <col min="6120" max="6120" width="9.140625" style="1"/>
    <col min="6121" max="6121" width="1.28515625" style="1" customWidth="1"/>
    <col min="6122" max="6122" width="9.140625" style="1"/>
    <col min="6123" max="6123" width="2.140625" style="1" customWidth="1"/>
    <col min="6124" max="6367" width="9.140625" style="1"/>
    <col min="6368" max="6368" width="6.42578125" style="1" customWidth="1"/>
    <col min="6369" max="6369" width="72.5703125" style="1" customWidth="1"/>
    <col min="6370" max="6370" width="6.5703125" style="1" customWidth="1"/>
    <col min="6371" max="6371" width="12.42578125" style="1" customWidth="1"/>
    <col min="6372" max="6372" width="13.140625" style="1" customWidth="1"/>
    <col min="6373" max="6373" width="14" style="1" customWidth="1"/>
    <col min="6374" max="6374" width="15.140625" style="1" customWidth="1"/>
    <col min="6375" max="6375" width="9.5703125" style="1" customWidth="1"/>
    <col min="6376" max="6376" width="9.140625" style="1"/>
    <col min="6377" max="6377" width="1.28515625" style="1" customWidth="1"/>
    <col min="6378" max="6378" width="9.140625" style="1"/>
    <col min="6379" max="6379" width="2.140625" style="1" customWidth="1"/>
    <col min="6380" max="6623" width="9.140625" style="1"/>
    <col min="6624" max="6624" width="6.42578125" style="1" customWidth="1"/>
    <col min="6625" max="6625" width="72.5703125" style="1" customWidth="1"/>
    <col min="6626" max="6626" width="6.5703125" style="1" customWidth="1"/>
    <col min="6627" max="6627" width="12.42578125" style="1" customWidth="1"/>
    <col min="6628" max="6628" width="13.140625" style="1" customWidth="1"/>
    <col min="6629" max="6629" width="14" style="1" customWidth="1"/>
    <col min="6630" max="6630" width="15.140625" style="1" customWidth="1"/>
    <col min="6631" max="6631" width="9.5703125" style="1" customWidth="1"/>
    <col min="6632" max="6632" width="9.140625" style="1"/>
    <col min="6633" max="6633" width="1.28515625" style="1" customWidth="1"/>
    <col min="6634" max="6634" width="9.140625" style="1"/>
    <col min="6635" max="6635" width="2.140625" style="1" customWidth="1"/>
    <col min="6636" max="6879" width="9.140625" style="1"/>
    <col min="6880" max="6880" width="6.42578125" style="1" customWidth="1"/>
    <col min="6881" max="6881" width="72.5703125" style="1" customWidth="1"/>
    <col min="6882" max="6882" width="6.5703125" style="1" customWidth="1"/>
    <col min="6883" max="6883" width="12.42578125" style="1" customWidth="1"/>
    <col min="6884" max="6884" width="13.140625" style="1" customWidth="1"/>
    <col min="6885" max="6885" width="14" style="1" customWidth="1"/>
    <col min="6886" max="6886" width="15.140625" style="1" customWidth="1"/>
    <col min="6887" max="6887" width="9.5703125" style="1" customWidth="1"/>
    <col min="6888" max="6888" width="9.140625" style="1"/>
    <col min="6889" max="6889" width="1.28515625" style="1" customWidth="1"/>
    <col min="6890" max="6890" width="9.140625" style="1"/>
    <col min="6891" max="6891" width="2.140625" style="1" customWidth="1"/>
    <col min="6892" max="7135" width="9.140625" style="1"/>
    <col min="7136" max="7136" width="6.42578125" style="1" customWidth="1"/>
    <col min="7137" max="7137" width="72.5703125" style="1" customWidth="1"/>
    <col min="7138" max="7138" width="6.5703125" style="1" customWidth="1"/>
    <col min="7139" max="7139" width="12.42578125" style="1" customWidth="1"/>
    <col min="7140" max="7140" width="13.140625" style="1" customWidth="1"/>
    <col min="7141" max="7141" width="14" style="1" customWidth="1"/>
    <col min="7142" max="7142" width="15.140625" style="1" customWidth="1"/>
    <col min="7143" max="7143" width="9.5703125" style="1" customWidth="1"/>
    <col min="7144" max="7144" width="9.140625" style="1"/>
    <col min="7145" max="7145" width="1.28515625" style="1" customWidth="1"/>
    <col min="7146" max="7146" width="9.140625" style="1"/>
    <col min="7147" max="7147" width="2.140625" style="1" customWidth="1"/>
    <col min="7148" max="7391" width="9.140625" style="1"/>
    <col min="7392" max="7392" width="6.42578125" style="1" customWidth="1"/>
    <col min="7393" max="7393" width="72.5703125" style="1" customWidth="1"/>
    <col min="7394" max="7394" width="6.5703125" style="1" customWidth="1"/>
    <col min="7395" max="7395" width="12.42578125" style="1" customWidth="1"/>
    <col min="7396" max="7396" width="13.140625" style="1" customWidth="1"/>
    <col min="7397" max="7397" width="14" style="1" customWidth="1"/>
    <col min="7398" max="7398" width="15.140625" style="1" customWidth="1"/>
    <col min="7399" max="7399" width="9.5703125" style="1" customWidth="1"/>
    <col min="7400" max="7400" width="9.140625" style="1"/>
    <col min="7401" max="7401" width="1.28515625" style="1" customWidth="1"/>
    <col min="7402" max="7402" width="9.140625" style="1"/>
    <col min="7403" max="7403" width="2.140625" style="1" customWidth="1"/>
    <col min="7404" max="7647" width="9.140625" style="1"/>
    <col min="7648" max="7648" width="6.42578125" style="1" customWidth="1"/>
    <col min="7649" max="7649" width="72.5703125" style="1" customWidth="1"/>
    <col min="7650" max="7650" width="6.5703125" style="1" customWidth="1"/>
    <col min="7651" max="7651" width="12.42578125" style="1" customWidth="1"/>
    <col min="7652" max="7652" width="13.140625" style="1" customWidth="1"/>
    <col min="7653" max="7653" width="14" style="1" customWidth="1"/>
    <col min="7654" max="7654" width="15.140625" style="1" customWidth="1"/>
    <col min="7655" max="7655" width="9.5703125" style="1" customWidth="1"/>
    <col min="7656" max="7656" width="9.140625" style="1"/>
    <col min="7657" max="7657" width="1.28515625" style="1" customWidth="1"/>
    <col min="7658" max="7658" width="9.140625" style="1"/>
    <col min="7659" max="7659" width="2.140625" style="1" customWidth="1"/>
    <col min="7660" max="7903" width="9.140625" style="1"/>
    <col min="7904" max="7904" width="6.42578125" style="1" customWidth="1"/>
    <col min="7905" max="7905" width="72.5703125" style="1" customWidth="1"/>
    <col min="7906" max="7906" width="6.5703125" style="1" customWidth="1"/>
    <col min="7907" max="7907" width="12.42578125" style="1" customWidth="1"/>
    <col min="7908" max="7908" width="13.140625" style="1" customWidth="1"/>
    <col min="7909" max="7909" width="14" style="1" customWidth="1"/>
    <col min="7910" max="7910" width="15.140625" style="1" customWidth="1"/>
    <col min="7911" max="7911" width="9.5703125" style="1" customWidth="1"/>
    <col min="7912" max="7912" width="9.140625" style="1"/>
    <col min="7913" max="7913" width="1.28515625" style="1" customWidth="1"/>
    <col min="7914" max="7914" width="9.140625" style="1"/>
    <col min="7915" max="7915" width="2.140625" style="1" customWidth="1"/>
    <col min="7916" max="8159" width="9.140625" style="1"/>
    <col min="8160" max="8160" width="6.42578125" style="1" customWidth="1"/>
    <col min="8161" max="8161" width="72.5703125" style="1" customWidth="1"/>
    <col min="8162" max="8162" width="6.5703125" style="1" customWidth="1"/>
    <col min="8163" max="8163" width="12.42578125" style="1" customWidth="1"/>
    <col min="8164" max="8164" width="13.140625" style="1" customWidth="1"/>
    <col min="8165" max="8165" width="14" style="1" customWidth="1"/>
    <col min="8166" max="8166" width="15.140625" style="1" customWidth="1"/>
    <col min="8167" max="8167" width="9.5703125" style="1" customWidth="1"/>
    <col min="8168" max="8168" width="9.140625" style="1"/>
    <col min="8169" max="8169" width="1.28515625" style="1" customWidth="1"/>
    <col min="8170" max="8170" width="9.140625" style="1"/>
    <col min="8171" max="8171" width="2.140625" style="1" customWidth="1"/>
    <col min="8172" max="8415" width="9.140625" style="1"/>
    <col min="8416" max="8416" width="6.42578125" style="1" customWidth="1"/>
    <col min="8417" max="8417" width="72.5703125" style="1" customWidth="1"/>
    <col min="8418" max="8418" width="6.5703125" style="1" customWidth="1"/>
    <col min="8419" max="8419" width="12.42578125" style="1" customWidth="1"/>
    <col min="8420" max="8420" width="13.140625" style="1" customWidth="1"/>
    <col min="8421" max="8421" width="14" style="1" customWidth="1"/>
    <col min="8422" max="8422" width="15.140625" style="1" customWidth="1"/>
    <col min="8423" max="8423" width="9.5703125" style="1" customWidth="1"/>
    <col min="8424" max="8424" width="9.140625" style="1"/>
    <col min="8425" max="8425" width="1.28515625" style="1" customWidth="1"/>
    <col min="8426" max="8426" width="9.140625" style="1"/>
    <col min="8427" max="8427" width="2.140625" style="1" customWidth="1"/>
    <col min="8428" max="8671" width="9.140625" style="1"/>
    <col min="8672" max="8672" width="6.42578125" style="1" customWidth="1"/>
    <col min="8673" max="8673" width="72.5703125" style="1" customWidth="1"/>
    <col min="8674" max="8674" width="6.5703125" style="1" customWidth="1"/>
    <col min="8675" max="8675" width="12.42578125" style="1" customWidth="1"/>
    <col min="8676" max="8676" width="13.140625" style="1" customWidth="1"/>
    <col min="8677" max="8677" width="14" style="1" customWidth="1"/>
    <col min="8678" max="8678" width="15.140625" style="1" customWidth="1"/>
    <col min="8679" max="8679" width="9.5703125" style="1" customWidth="1"/>
    <col min="8680" max="8680" width="9.140625" style="1"/>
    <col min="8681" max="8681" width="1.28515625" style="1" customWidth="1"/>
    <col min="8682" max="8682" width="9.140625" style="1"/>
    <col min="8683" max="8683" width="2.140625" style="1" customWidth="1"/>
    <col min="8684" max="8927" width="9.140625" style="1"/>
    <col min="8928" max="8928" width="6.42578125" style="1" customWidth="1"/>
    <col min="8929" max="8929" width="72.5703125" style="1" customWidth="1"/>
    <col min="8930" max="8930" width="6.5703125" style="1" customWidth="1"/>
    <col min="8931" max="8931" width="12.42578125" style="1" customWidth="1"/>
    <col min="8932" max="8932" width="13.140625" style="1" customWidth="1"/>
    <col min="8933" max="8933" width="14" style="1" customWidth="1"/>
    <col min="8934" max="8934" width="15.140625" style="1" customWidth="1"/>
    <col min="8935" max="8935" width="9.5703125" style="1" customWidth="1"/>
    <col min="8936" max="8936" width="9.140625" style="1"/>
    <col min="8937" max="8937" width="1.28515625" style="1" customWidth="1"/>
    <col min="8938" max="8938" width="9.140625" style="1"/>
    <col min="8939" max="8939" width="2.140625" style="1" customWidth="1"/>
    <col min="8940" max="9183" width="9.140625" style="1"/>
    <col min="9184" max="9184" width="6.42578125" style="1" customWidth="1"/>
    <col min="9185" max="9185" width="72.5703125" style="1" customWidth="1"/>
    <col min="9186" max="9186" width="6.5703125" style="1" customWidth="1"/>
    <col min="9187" max="9187" width="12.42578125" style="1" customWidth="1"/>
    <col min="9188" max="9188" width="13.140625" style="1" customWidth="1"/>
    <col min="9189" max="9189" width="14" style="1" customWidth="1"/>
    <col min="9190" max="9190" width="15.140625" style="1" customWidth="1"/>
    <col min="9191" max="9191" width="9.5703125" style="1" customWidth="1"/>
    <col min="9192" max="9192" width="9.140625" style="1"/>
    <col min="9193" max="9193" width="1.28515625" style="1" customWidth="1"/>
    <col min="9194" max="9194" width="9.140625" style="1"/>
    <col min="9195" max="9195" width="2.140625" style="1" customWidth="1"/>
    <col min="9196" max="9439" width="9.140625" style="1"/>
    <col min="9440" max="9440" width="6.42578125" style="1" customWidth="1"/>
    <col min="9441" max="9441" width="72.5703125" style="1" customWidth="1"/>
    <col min="9442" max="9442" width="6.5703125" style="1" customWidth="1"/>
    <col min="9443" max="9443" width="12.42578125" style="1" customWidth="1"/>
    <col min="9444" max="9444" width="13.140625" style="1" customWidth="1"/>
    <col min="9445" max="9445" width="14" style="1" customWidth="1"/>
    <col min="9446" max="9446" width="15.140625" style="1" customWidth="1"/>
    <col min="9447" max="9447" width="9.5703125" style="1" customWidth="1"/>
    <col min="9448" max="9448" width="9.140625" style="1"/>
    <col min="9449" max="9449" width="1.28515625" style="1" customWidth="1"/>
    <col min="9450" max="9450" width="9.140625" style="1"/>
    <col min="9451" max="9451" width="2.140625" style="1" customWidth="1"/>
    <col min="9452" max="9695" width="9.140625" style="1"/>
    <col min="9696" max="9696" width="6.42578125" style="1" customWidth="1"/>
    <col min="9697" max="9697" width="72.5703125" style="1" customWidth="1"/>
    <col min="9698" max="9698" width="6.5703125" style="1" customWidth="1"/>
    <col min="9699" max="9699" width="12.42578125" style="1" customWidth="1"/>
    <col min="9700" max="9700" width="13.140625" style="1" customWidth="1"/>
    <col min="9701" max="9701" width="14" style="1" customWidth="1"/>
    <col min="9702" max="9702" width="15.140625" style="1" customWidth="1"/>
    <col min="9703" max="9703" width="9.5703125" style="1" customWidth="1"/>
    <col min="9704" max="9704" width="9.140625" style="1"/>
    <col min="9705" max="9705" width="1.28515625" style="1" customWidth="1"/>
    <col min="9706" max="9706" width="9.140625" style="1"/>
    <col min="9707" max="9707" width="2.140625" style="1" customWidth="1"/>
    <col min="9708" max="9951" width="9.140625" style="1"/>
    <col min="9952" max="9952" width="6.42578125" style="1" customWidth="1"/>
    <col min="9953" max="9953" width="72.5703125" style="1" customWidth="1"/>
    <col min="9954" max="9954" width="6.5703125" style="1" customWidth="1"/>
    <col min="9955" max="9955" width="12.42578125" style="1" customWidth="1"/>
    <col min="9956" max="9956" width="13.140625" style="1" customWidth="1"/>
    <col min="9957" max="9957" width="14" style="1" customWidth="1"/>
    <col min="9958" max="9958" width="15.140625" style="1" customWidth="1"/>
    <col min="9959" max="9959" width="9.5703125" style="1" customWidth="1"/>
    <col min="9960" max="9960" width="9.140625" style="1"/>
    <col min="9961" max="9961" width="1.28515625" style="1" customWidth="1"/>
    <col min="9962" max="9962" width="9.140625" style="1"/>
    <col min="9963" max="9963" width="2.140625" style="1" customWidth="1"/>
    <col min="9964" max="10207" width="9.140625" style="1"/>
    <col min="10208" max="10208" width="6.42578125" style="1" customWidth="1"/>
    <col min="10209" max="10209" width="72.5703125" style="1" customWidth="1"/>
    <col min="10210" max="10210" width="6.5703125" style="1" customWidth="1"/>
    <col min="10211" max="10211" width="12.42578125" style="1" customWidth="1"/>
    <col min="10212" max="10212" width="13.140625" style="1" customWidth="1"/>
    <col min="10213" max="10213" width="14" style="1" customWidth="1"/>
    <col min="10214" max="10214" width="15.140625" style="1" customWidth="1"/>
    <col min="10215" max="10215" width="9.5703125" style="1" customWidth="1"/>
    <col min="10216" max="10216" width="9.140625" style="1"/>
    <col min="10217" max="10217" width="1.28515625" style="1" customWidth="1"/>
    <col min="10218" max="10218" width="9.140625" style="1"/>
    <col min="10219" max="10219" width="2.140625" style="1" customWidth="1"/>
    <col min="10220" max="10463" width="9.140625" style="1"/>
    <col min="10464" max="10464" width="6.42578125" style="1" customWidth="1"/>
    <col min="10465" max="10465" width="72.5703125" style="1" customWidth="1"/>
    <col min="10466" max="10466" width="6.5703125" style="1" customWidth="1"/>
    <col min="10467" max="10467" width="12.42578125" style="1" customWidth="1"/>
    <col min="10468" max="10468" width="13.140625" style="1" customWidth="1"/>
    <col min="10469" max="10469" width="14" style="1" customWidth="1"/>
    <col min="10470" max="10470" width="15.140625" style="1" customWidth="1"/>
    <col min="10471" max="10471" width="9.5703125" style="1" customWidth="1"/>
    <col min="10472" max="10472" width="9.140625" style="1"/>
    <col min="10473" max="10473" width="1.28515625" style="1" customWidth="1"/>
    <col min="10474" max="10474" width="9.140625" style="1"/>
    <col min="10475" max="10475" width="2.140625" style="1" customWidth="1"/>
    <col min="10476" max="10719" width="9.140625" style="1"/>
    <col min="10720" max="10720" width="6.42578125" style="1" customWidth="1"/>
    <col min="10721" max="10721" width="72.5703125" style="1" customWidth="1"/>
    <col min="10722" max="10722" width="6.5703125" style="1" customWidth="1"/>
    <col min="10723" max="10723" width="12.42578125" style="1" customWidth="1"/>
    <col min="10724" max="10724" width="13.140625" style="1" customWidth="1"/>
    <col min="10725" max="10725" width="14" style="1" customWidth="1"/>
    <col min="10726" max="10726" width="15.140625" style="1" customWidth="1"/>
    <col min="10727" max="10727" width="9.5703125" style="1" customWidth="1"/>
    <col min="10728" max="10728" width="9.140625" style="1"/>
    <col min="10729" max="10729" width="1.28515625" style="1" customWidth="1"/>
    <col min="10730" max="10730" width="9.140625" style="1"/>
    <col min="10731" max="10731" width="2.140625" style="1" customWidth="1"/>
    <col min="10732" max="10975" width="9.140625" style="1"/>
    <col min="10976" max="10976" width="6.42578125" style="1" customWidth="1"/>
    <col min="10977" max="10977" width="72.5703125" style="1" customWidth="1"/>
    <col min="10978" max="10978" width="6.5703125" style="1" customWidth="1"/>
    <col min="10979" max="10979" width="12.42578125" style="1" customWidth="1"/>
    <col min="10980" max="10980" width="13.140625" style="1" customWidth="1"/>
    <col min="10981" max="10981" width="14" style="1" customWidth="1"/>
    <col min="10982" max="10982" width="15.140625" style="1" customWidth="1"/>
    <col min="10983" max="10983" width="9.5703125" style="1" customWidth="1"/>
    <col min="10984" max="10984" width="9.140625" style="1"/>
    <col min="10985" max="10985" width="1.28515625" style="1" customWidth="1"/>
    <col min="10986" max="10986" width="9.140625" style="1"/>
    <col min="10987" max="10987" width="2.140625" style="1" customWidth="1"/>
    <col min="10988" max="11231" width="9.140625" style="1"/>
    <col min="11232" max="11232" width="6.42578125" style="1" customWidth="1"/>
    <col min="11233" max="11233" width="72.5703125" style="1" customWidth="1"/>
    <col min="11234" max="11234" width="6.5703125" style="1" customWidth="1"/>
    <col min="11235" max="11235" width="12.42578125" style="1" customWidth="1"/>
    <col min="11236" max="11236" width="13.140625" style="1" customWidth="1"/>
    <col min="11237" max="11237" width="14" style="1" customWidth="1"/>
    <col min="11238" max="11238" width="15.140625" style="1" customWidth="1"/>
    <col min="11239" max="11239" width="9.5703125" style="1" customWidth="1"/>
    <col min="11240" max="11240" width="9.140625" style="1"/>
    <col min="11241" max="11241" width="1.28515625" style="1" customWidth="1"/>
    <col min="11242" max="11242" width="9.140625" style="1"/>
    <col min="11243" max="11243" width="2.140625" style="1" customWidth="1"/>
    <col min="11244" max="11487" width="9.140625" style="1"/>
    <col min="11488" max="11488" width="6.42578125" style="1" customWidth="1"/>
    <col min="11489" max="11489" width="72.5703125" style="1" customWidth="1"/>
    <col min="11490" max="11490" width="6.5703125" style="1" customWidth="1"/>
    <col min="11491" max="11491" width="12.42578125" style="1" customWidth="1"/>
    <col min="11492" max="11492" width="13.140625" style="1" customWidth="1"/>
    <col min="11493" max="11493" width="14" style="1" customWidth="1"/>
    <col min="11494" max="11494" width="15.140625" style="1" customWidth="1"/>
    <col min="11495" max="11495" width="9.5703125" style="1" customWidth="1"/>
    <col min="11496" max="11496" width="9.140625" style="1"/>
    <col min="11497" max="11497" width="1.28515625" style="1" customWidth="1"/>
    <col min="11498" max="11498" width="9.140625" style="1"/>
    <col min="11499" max="11499" width="2.140625" style="1" customWidth="1"/>
    <col min="11500" max="11743" width="9.140625" style="1"/>
    <col min="11744" max="11744" width="6.42578125" style="1" customWidth="1"/>
    <col min="11745" max="11745" width="72.5703125" style="1" customWidth="1"/>
    <col min="11746" max="11746" width="6.5703125" style="1" customWidth="1"/>
    <col min="11747" max="11747" width="12.42578125" style="1" customWidth="1"/>
    <col min="11748" max="11748" width="13.140625" style="1" customWidth="1"/>
    <col min="11749" max="11749" width="14" style="1" customWidth="1"/>
    <col min="11750" max="11750" width="15.140625" style="1" customWidth="1"/>
    <col min="11751" max="11751" width="9.5703125" style="1" customWidth="1"/>
    <col min="11752" max="11752" width="9.140625" style="1"/>
    <col min="11753" max="11753" width="1.28515625" style="1" customWidth="1"/>
    <col min="11754" max="11754" width="9.140625" style="1"/>
    <col min="11755" max="11755" width="2.140625" style="1" customWidth="1"/>
    <col min="11756" max="11999" width="9.140625" style="1"/>
    <col min="12000" max="12000" width="6.42578125" style="1" customWidth="1"/>
    <col min="12001" max="12001" width="72.5703125" style="1" customWidth="1"/>
    <col min="12002" max="12002" width="6.5703125" style="1" customWidth="1"/>
    <col min="12003" max="12003" width="12.42578125" style="1" customWidth="1"/>
    <col min="12004" max="12004" width="13.140625" style="1" customWidth="1"/>
    <col min="12005" max="12005" width="14" style="1" customWidth="1"/>
    <col min="12006" max="12006" width="15.140625" style="1" customWidth="1"/>
    <col min="12007" max="12007" width="9.5703125" style="1" customWidth="1"/>
    <col min="12008" max="12008" width="9.140625" style="1"/>
    <col min="12009" max="12009" width="1.28515625" style="1" customWidth="1"/>
    <col min="12010" max="12010" width="9.140625" style="1"/>
    <col min="12011" max="12011" width="2.140625" style="1" customWidth="1"/>
    <col min="12012" max="12255" width="9.140625" style="1"/>
    <col min="12256" max="12256" width="6.42578125" style="1" customWidth="1"/>
    <col min="12257" max="12257" width="72.5703125" style="1" customWidth="1"/>
    <col min="12258" max="12258" width="6.5703125" style="1" customWidth="1"/>
    <col min="12259" max="12259" width="12.42578125" style="1" customWidth="1"/>
    <col min="12260" max="12260" width="13.140625" style="1" customWidth="1"/>
    <col min="12261" max="12261" width="14" style="1" customWidth="1"/>
    <col min="12262" max="12262" width="15.140625" style="1" customWidth="1"/>
    <col min="12263" max="12263" width="9.5703125" style="1" customWidth="1"/>
    <col min="12264" max="12264" width="9.140625" style="1"/>
    <col min="12265" max="12265" width="1.28515625" style="1" customWidth="1"/>
    <col min="12266" max="12266" width="9.140625" style="1"/>
    <col min="12267" max="12267" width="2.140625" style="1" customWidth="1"/>
    <col min="12268" max="12511" width="9.140625" style="1"/>
    <col min="12512" max="12512" width="6.42578125" style="1" customWidth="1"/>
    <col min="12513" max="12513" width="72.5703125" style="1" customWidth="1"/>
    <col min="12514" max="12514" width="6.5703125" style="1" customWidth="1"/>
    <col min="12515" max="12515" width="12.42578125" style="1" customWidth="1"/>
    <col min="12516" max="12516" width="13.140625" style="1" customWidth="1"/>
    <col min="12517" max="12517" width="14" style="1" customWidth="1"/>
    <col min="12518" max="12518" width="15.140625" style="1" customWidth="1"/>
    <col min="12519" max="12519" width="9.5703125" style="1" customWidth="1"/>
    <col min="12520" max="12520" width="9.140625" style="1"/>
    <col min="12521" max="12521" width="1.28515625" style="1" customWidth="1"/>
    <col min="12522" max="12522" width="9.140625" style="1"/>
    <col min="12523" max="12523" width="2.140625" style="1" customWidth="1"/>
    <col min="12524" max="12767" width="9.140625" style="1"/>
    <col min="12768" max="12768" width="6.42578125" style="1" customWidth="1"/>
    <col min="12769" max="12769" width="72.5703125" style="1" customWidth="1"/>
    <col min="12770" max="12770" width="6.5703125" style="1" customWidth="1"/>
    <col min="12771" max="12771" width="12.42578125" style="1" customWidth="1"/>
    <col min="12772" max="12772" width="13.140625" style="1" customWidth="1"/>
    <col min="12773" max="12773" width="14" style="1" customWidth="1"/>
    <col min="12774" max="12774" width="15.140625" style="1" customWidth="1"/>
    <col min="12775" max="12775" width="9.5703125" style="1" customWidth="1"/>
    <col min="12776" max="12776" width="9.140625" style="1"/>
    <col min="12777" max="12777" width="1.28515625" style="1" customWidth="1"/>
    <col min="12778" max="12778" width="9.140625" style="1"/>
    <col min="12779" max="12779" width="2.140625" style="1" customWidth="1"/>
    <col min="12780" max="13023" width="9.140625" style="1"/>
    <col min="13024" max="13024" width="6.42578125" style="1" customWidth="1"/>
    <col min="13025" max="13025" width="72.5703125" style="1" customWidth="1"/>
    <col min="13026" max="13026" width="6.5703125" style="1" customWidth="1"/>
    <col min="13027" max="13027" width="12.42578125" style="1" customWidth="1"/>
    <col min="13028" max="13028" width="13.140625" style="1" customWidth="1"/>
    <col min="13029" max="13029" width="14" style="1" customWidth="1"/>
    <col min="13030" max="13030" width="15.140625" style="1" customWidth="1"/>
    <col min="13031" max="13031" width="9.5703125" style="1" customWidth="1"/>
    <col min="13032" max="13032" width="9.140625" style="1"/>
    <col min="13033" max="13033" width="1.28515625" style="1" customWidth="1"/>
    <col min="13034" max="13034" width="9.140625" style="1"/>
    <col min="13035" max="13035" width="2.140625" style="1" customWidth="1"/>
    <col min="13036" max="13279" width="9.140625" style="1"/>
    <col min="13280" max="13280" width="6.42578125" style="1" customWidth="1"/>
    <col min="13281" max="13281" width="72.5703125" style="1" customWidth="1"/>
    <col min="13282" max="13282" width="6.5703125" style="1" customWidth="1"/>
    <col min="13283" max="13283" width="12.42578125" style="1" customWidth="1"/>
    <col min="13284" max="13284" width="13.140625" style="1" customWidth="1"/>
    <col min="13285" max="13285" width="14" style="1" customWidth="1"/>
    <col min="13286" max="13286" width="15.140625" style="1" customWidth="1"/>
    <col min="13287" max="13287" width="9.5703125" style="1" customWidth="1"/>
    <col min="13288" max="13288" width="9.140625" style="1"/>
    <col min="13289" max="13289" width="1.28515625" style="1" customWidth="1"/>
    <col min="13290" max="13290" width="9.140625" style="1"/>
    <col min="13291" max="13291" width="2.140625" style="1" customWidth="1"/>
    <col min="13292" max="13535" width="9.140625" style="1"/>
    <col min="13536" max="13536" width="6.42578125" style="1" customWidth="1"/>
    <col min="13537" max="13537" width="72.5703125" style="1" customWidth="1"/>
    <col min="13538" max="13538" width="6.5703125" style="1" customWidth="1"/>
    <col min="13539" max="13539" width="12.42578125" style="1" customWidth="1"/>
    <col min="13540" max="13540" width="13.140625" style="1" customWidth="1"/>
    <col min="13541" max="13541" width="14" style="1" customWidth="1"/>
    <col min="13542" max="13542" width="15.140625" style="1" customWidth="1"/>
    <col min="13543" max="13543" width="9.5703125" style="1" customWidth="1"/>
    <col min="13544" max="13544" width="9.140625" style="1"/>
    <col min="13545" max="13545" width="1.28515625" style="1" customWidth="1"/>
    <col min="13546" max="13546" width="9.140625" style="1"/>
    <col min="13547" max="13547" width="2.140625" style="1" customWidth="1"/>
    <col min="13548" max="13791" width="9.140625" style="1"/>
    <col min="13792" max="13792" width="6.42578125" style="1" customWidth="1"/>
    <col min="13793" max="13793" width="72.5703125" style="1" customWidth="1"/>
    <col min="13794" max="13794" width="6.5703125" style="1" customWidth="1"/>
    <col min="13795" max="13795" width="12.42578125" style="1" customWidth="1"/>
    <col min="13796" max="13796" width="13.140625" style="1" customWidth="1"/>
    <col min="13797" max="13797" width="14" style="1" customWidth="1"/>
    <col min="13798" max="13798" width="15.140625" style="1" customWidth="1"/>
    <col min="13799" max="13799" width="9.5703125" style="1" customWidth="1"/>
    <col min="13800" max="13800" width="9.140625" style="1"/>
    <col min="13801" max="13801" width="1.28515625" style="1" customWidth="1"/>
    <col min="13802" max="13802" width="9.140625" style="1"/>
    <col min="13803" max="13803" width="2.140625" style="1" customWidth="1"/>
    <col min="13804" max="14047" width="9.140625" style="1"/>
    <col min="14048" max="14048" width="6.42578125" style="1" customWidth="1"/>
    <col min="14049" max="14049" width="72.5703125" style="1" customWidth="1"/>
    <col min="14050" max="14050" width="6.5703125" style="1" customWidth="1"/>
    <col min="14051" max="14051" width="12.42578125" style="1" customWidth="1"/>
    <col min="14052" max="14052" width="13.140625" style="1" customWidth="1"/>
    <col min="14053" max="14053" width="14" style="1" customWidth="1"/>
    <col min="14054" max="14054" width="15.140625" style="1" customWidth="1"/>
    <col min="14055" max="14055" width="9.5703125" style="1" customWidth="1"/>
    <col min="14056" max="14056" width="9.140625" style="1"/>
    <col min="14057" max="14057" width="1.28515625" style="1" customWidth="1"/>
    <col min="14058" max="14058" width="9.140625" style="1"/>
    <col min="14059" max="14059" width="2.140625" style="1" customWidth="1"/>
    <col min="14060" max="14303" width="9.140625" style="1"/>
    <col min="14304" max="14304" width="6.42578125" style="1" customWidth="1"/>
    <col min="14305" max="14305" width="72.5703125" style="1" customWidth="1"/>
    <col min="14306" max="14306" width="6.5703125" style="1" customWidth="1"/>
    <col min="14307" max="14307" width="12.42578125" style="1" customWidth="1"/>
    <col min="14308" max="14308" width="13.140625" style="1" customWidth="1"/>
    <col min="14309" max="14309" width="14" style="1" customWidth="1"/>
    <col min="14310" max="14310" width="15.140625" style="1" customWidth="1"/>
    <col min="14311" max="14311" width="9.5703125" style="1" customWidth="1"/>
    <col min="14312" max="14312" width="9.140625" style="1"/>
    <col min="14313" max="14313" width="1.28515625" style="1" customWidth="1"/>
    <col min="14314" max="14314" width="9.140625" style="1"/>
    <col min="14315" max="14315" width="2.140625" style="1" customWidth="1"/>
    <col min="14316" max="14559" width="9.140625" style="1"/>
    <col min="14560" max="14560" width="6.42578125" style="1" customWidth="1"/>
    <col min="14561" max="14561" width="72.5703125" style="1" customWidth="1"/>
    <col min="14562" max="14562" width="6.5703125" style="1" customWidth="1"/>
    <col min="14563" max="14563" width="12.42578125" style="1" customWidth="1"/>
    <col min="14564" max="14564" width="13.140625" style="1" customWidth="1"/>
    <col min="14565" max="14565" width="14" style="1" customWidth="1"/>
    <col min="14566" max="14566" width="15.140625" style="1" customWidth="1"/>
    <col min="14567" max="14567" width="9.5703125" style="1" customWidth="1"/>
    <col min="14568" max="14568" width="9.140625" style="1"/>
    <col min="14569" max="14569" width="1.28515625" style="1" customWidth="1"/>
    <col min="14570" max="14570" width="9.140625" style="1"/>
    <col min="14571" max="14571" width="2.140625" style="1" customWidth="1"/>
    <col min="14572" max="14815" width="9.140625" style="1"/>
    <col min="14816" max="14816" width="6.42578125" style="1" customWidth="1"/>
    <col min="14817" max="14817" width="72.5703125" style="1" customWidth="1"/>
    <col min="14818" max="14818" width="6.5703125" style="1" customWidth="1"/>
    <col min="14819" max="14819" width="12.42578125" style="1" customWidth="1"/>
    <col min="14820" max="14820" width="13.140625" style="1" customWidth="1"/>
    <col min="14821" max="14821" width="14" style="1" customWidth="1"/>
    <col min="14822" max="14822" width="15.140625" style="1" customWidth="1"/>
    <col min="14823" max="14823" width="9.5703125" style="1" customWidth="1"/>
    <col min="14824" max="14824" width="9.140625" style="1"/>
    <col min="14825" max="14825" width="1.28515625" style="1" customWidth="1"/>
    <col min="14826" max="14826" width="9.140625" style="1"/>
    <col min="14827" max="14827" width="2.140625" style="1" customWidth="1"/>
    <col min="14828" max="15071" width="9.140625" style="1"/>
    <col min="15072" max="15072" width="6.42578125" style="1" customWidth="1"/>
    <col min="15073" max="15073" width="72.5703125" style="1" customWidth="1"/>
    <col min="15074" max="15074" width="6.5703125" style="1" customWidth="1"/>
    <col min="15075" max="15075" width="12.42578125" style="1" customWidth="1"/>
    <col min="15076" max="15076" width="13.140625" style="1" customWidth="1"/>
    <col min="15077" max="15077" width="14" style="1" customWidth="1"/>
    <col min="15078" max="15078" width="15.140625" style="1" customWidth="1"/>
    <col min="15079" max="15079" width="9.5703125" style="1" customWidth="1"/>
    <col min="15080" max="15080" width="9.140625" style="1"/>
    <col min="15081" max="15081" width="1.28515625" style="1" customWidth="1"/>
    <col min="15082" max="15082" width="9.140625" style="1"/>
    <col min="15083" max="15083" width="2.140625" style="1" customWidth="1"/>
    <col min="15084" max="15327" width="9.140625" style="1"/>
    <col min="15328" max="15328" width="6.42578125" style="1" customWidth="1"/>
    <col min="15329" max="15329" width="72.5703125" style="1" customWidth="1"/>
    <col min="15330" max="15330" width="6.5703125" style="1" customWidth="1"/>
    <col min="15331" max="15331" width="12.42578125" style="1" customWidth="1"/>
    <col min="15332" max="15332" width="13.140625" style="1" customWidth="1"/>
    <col min="15333" max="15333" width="14" style="1" customWidth="1"/>
    <col min="15334" max="15334" width="15.140625" style="1" customWidth="1"/>
    <col min="15335" max="15335" width="9.5703125" style="1" customWidth="1"/>
    <col min="15336" max="15336" width="9.140625" style="1"/>
    <col min="15337" max="15337" width="1.28515625" style="1" customWidth="1"/>
    <col min="15338" max="15338" width="9.140625" style="1"/>
    <col min="15339" max="15339" width="2.140625" style="1" customWidth="1"/>
    <col min="15340" max="15583" width="9.140625" style="1"/>
    <col min="15584" max="15584" width="6.42578125" style="1" customWidth="1"/>
    <col min="15585" max="15585" width="72.5703125" style="1" customWidth="1"/>
    <col min="15586" max="15586" width="6.5703125" style="1" customWidth="1"/>
    <col min="15587" max="15587" width="12.42578125" style="1" customWidth="1"/>
    <col min="15588" max="15588" width="13.140625" style="1" customWidth="1"/>
    <col min="15589" max="15589" width="14" style="1" customWidth="1"/>
    <col min="15590" max="15590" width="15.140625" style="1" customWidth="1"/>
    <col min="15591" max="15591" width="9.5703125" style="1" customWidth="1"/>
    <col min="15592" max="15592" width="9.140625" style="1"/>
    <col min="15593" max="15593" width="1.28515625" style="1" customWidth="1"/>
    <col min="15594" max="15594" width="9.140625" style="1"/>
    <col min="15595" max="15595" width="2.140625" style="1" customWidth="1"/>
    <col min="15596" max="15839" width="9.140625" style="1"/>
    <col min="15840" max="15840" width="6.42578125" style="1" customWidth="1"/>
    <col min="15841" max="15841" width="72.5703125" style="1" customWidth="1"/>
    <col min="15842" max="15842" width="6.5703125" style="1" customWidth="1"/>
    <col min="15843" max="15843" width="12.42578125" style="1" customWidth="1"/>
    <col min="15844" max="15844" width="13.140625" style="1" customWidth="1"/>
    <col min="15845" max="15845" width="14" style="1" customWidth="1"/>
    <col min="15846" max="15846" width="15.140625" style="1" customWidth="1"/>
    <col min="15847" max="15847" width="9.5703125" style="1" customWidth="1"/>
    <col min="15848" max="15848" width="9.140625" style="1"/>
    <col min="15849" max="15849" width="1.28515625" style="1" customWidth="1"/>
    <col min="15850" max="15850" width="9.140625" style="1"/>
    <col min="15851" max="15851" width="2.140625" style="1" customWidth="1"/>
    <col min="15852" max="16095" width="9.140625" style="1"/>
    <col min="16096" max="16096" width="6.42578125" style="1" customWidth="1"/>
    <col min="16097" max="16097" width="72.5703125" style="1" customWidth="1"/>
    <col min="16098" max="16098" width="6.5703125" style="1" customWidth="1"/>
    <col min="16099" max="16099" width="12.42578125" style="1" customWidth="1"/>
    <col min="16100" max="16100" width="13.140625" style="1" customWidth="1"/>
    <col min="16101" max="16101" width="14" style="1" customWidth="1"/>
    <col min="16102" max="16102" width="15.140625" style="1" customWidth="1"/>
    <col min="16103" max="16103" width="9.5703125" style="1" customWidth="1"/>
    <col min="16104" max="16104" width="9.140625" style="1"/>
    <col min="16105" max="16105" width="1.28515625" style="1" customWidth="1"/>
    <col min="16106" max="16106" width="9.140625" style="1"/>
    <col min="16107" max="16107" width="2.140625" style="1" customWidth="1"/>
    <col min="16108" max="16351" width="9.140625" style="1"/>
    <col min="16352" max="16377" width="9.140625" style="1" customWidth="1"/>
    <col min="16378" max="16384" width="9.140625" style="1"/>
  </cols>
  <sheetData>
    <row r="1" spans="1:6">
      <c r="B1" s="2" t="s">
        <v>678</v>
      </c>
    </row>
    <row r="2" spans="1:6">
      <c r="B2" s="3" t="s">
        <v>398</v>
      </c>
    </row>
    <row r="3" spans="1:6" ht="33.75" customHeight="1">
      <c r="A3" s="4" t="s">
        <v>0</v>
      </c>
      <c r="B3" s="4" t="s">
        <v>1</v>
      </c>
      <c r="C3" s="4" t="s">
        <v>2</v>
      </c>
      <c r="D3" s="116" t="s">
        <v>17</v>
      </c>
      <c r="E3" s="182" t="s">
        <v>671</v>
      </c>
      <c r="F3" s="182" t="s">
        <v>672</v>
      </c>
    </row>
    <row r="4" spans="1:6">
      <c r="A4" s="5">
        <v>1</v>
      </c>
      <c r="B4" s="5">
        <v>2</v>
      </c>
      <c r="C4" s="5">
        <v>3</v>
      </c>
      <c r="D4" s="117">
        <v>4</v>
      </c>
      <c r="E4" s="181">
        <v>5</v>
      </c>
      <c r="F4" s="181">
        <v>6</v>
      </c>
    </row>
    <row r="5" spans="1:6">
      <c r="A5" s="6" t="s">
        <v>3</v>
      </c>
      <c r="B5" s="7" t="s">
        <v>4</v>
      </c>
      <c r="C5" s="7"/>
      <c r="D5" s="194"/>
      <c r="E5" s="183"/>
      <c r="F5" s="183"/>
    </row>
    <row r="6" spans="1:6">
      <c r="A6" s="8" t="s">
        <v>59</v>
      </c>
      <c r="B6" s="9" t="s">
        <v>148</v>
      </c>
      <c r="C6" s="10" t="s">
        <v>5</v>
      </c>
      <c r="D6" s="195">
        <v>725</v>
      </c>
      <c r="E6" s="183"/>
      <c r="F6" s="183"/>
    </row>
    <row r="7" spans="1:6" ht="27.75">
      <c r="A7" s="8" t="s">
        <v>60</v>
      </c>
      <c r="B7" s="12" t="s">
        <v>531</v>
      </c>
      <c r="C7" s="10" t="s">
        <v>532</v>
      </c>
      <c r="D7" s="195">
        <v>5.81</v>
      </c>
      <c r="E7" s="183"/>
      <c r="F7" s="183"/>
    </row>
    <row r="8" spans="1:6" ht="27.75" customHeight="1">
      <c r="A8" s="8" t="s">
        <v>61</v>
      </c>
      <c r="B8" s="13" t="s">
        <v>533</v>
      </c>
      <c r="C8" s="10" t="s">
        <v>532</v>
      </c>
      <c r="D8" s="195">
        <v>1700</v>
      </c>
      <c r="E8" s="183"/>
      <c r="F8" s="183"/>
    </row>
    <row r="9" spans="1:6" ht="25.5">
      <c r="A9" s="8" t="s">
        <v>62</v>
      </c>
      <c r="B9" s="12" t="s">
        <v>19</v>
      </c>
      <c r="C9" s="10" t="s">
        <v>532</v>
      </c>
      <c r="D9" s="195">
        <v>43.6</v>
      </c>
      <c r="E9" s="183"/>
      <c r="F9" s="183"/>
    </row>
    <row r="10" spans="1:6" ht="25.5">
      <c r="A10" s="8" t="s">
        <v>63</v>
      </c>
      <c r="B10" s="14" t="s">
        <v>149</v>
      </c>
      <c r="C10" s="10" t="s">
        <v>8</v>
      </c>
      <c r="D10" s="195">
        <v>840</v>
      </c>
      <c r="E10" s="183"/>
      <c r="F10" s="183"/>
    </row>
    <row r="11" spans="1:6">
      <c r="A11" s="8" t="s">
        <v>64</v>
      </c>
      <c r="B11" s="14" t="s">
        <v>150</v>
      </c>
      <c r="C11" s="10" t="s">
        <v>8</v>
      </c>
      <c r="D11" s="195">
        <v>956</v>
      </c>
      <c r="E11" s="183"/>
      <c r="F11" s="183"/>
    </row>
    <row r="12" spans="1:6">
      <c r="A12" s="8" t="s">
        <v>65</v>
      </c>
      <c r="B12" s="14" t="s">
        <v>101</v>
      </c>
      <c r="C12" s="10" t="s">
        <v>8</v>
      </c>
      <c r="D12" s="196">
        <v>4360</v>
      </c>
      <c r="E12" s="183"/>
      <c r="F12" s="183"/>
    </row>
    <row r="13" spans="1:6" ht="38.25">
      <c r="A13" s="8" t="s">
        <v>66</v>
      </c>
      <c r="B13" s="14" t="s">
        <v>151</v>
      </c>
      <c r="C13" s="10" t="s">
        <v>8</v>
      </c>
      <c r="D13" s="196">
        <v>4126</v>
      </c>
      <c r="E13" s="183"/>
      <c r="F13" s="183"/>
    </row>
    <row r="14" spans="1:6" ht="25.5">
      <c r="A14" s="8" t="s">
        <v>67</v>
      </c>
      <c r="B14" s="14" t="s">
        <v>16</v>
      </c>
      <c r="C14" s="10" t="s">
        <v>8</v>
      </c>
      <c r="D14" s="196">
        <v>4126</v>
      </c>
      <c r="E14" s="183"/>
      <c r="F14" s="183"/>
    </row>
    <row r="15" spans="1:6" ht="15">
      <c r="A15" s="8" t="s">
        <v>68</v>
      </c>
      <c r="B15" s="9" t="s">
        <v>152</v>
      </c>
      <c r="C15" s="10" t="s">
        <v>534</v>
      </c>
      <c r="D15" s="196">
        <v>3500</v>
      </c>
      <c r="E15" s="183"/>
      <c r="F15" s="183"/>
    </row>
    <row r="16" spans="1:6" ht="25.5">
      <c r="A16" s="8" t="s">
        <v>69</v>
      </c>
      <c r="B16" s="9" t="s">
        <v>153</v>
      </c>
      <c r="C16" s="10" t="s">
        <v>5</v>
      </c>
      <c r="D16" s="196">
        <v>12</v>
      </c>
      <c r="E16" s="183"/>
      <c r="F16" s="183"/>
    </row>
    <row r="17" spans="1:6" ht="25.5">
      <c r="A17" s="8" t="s">
        <v>70</v>
      </c>
      <c r="B17" s="9" t="s">
        <v>14</v>
      </c>
      <c r="C17" s="10" t="s">
        <v>535</v>
      </c>
      <c r="D17" s="197">
        <v>400</v>
      </c>
      <c r="E17" s="183"/>
      <c r="F17" s="183"/>
    </row>
    <row r="18" spans="1:6" s="17" customFormat="1">
      <c r="A18" s="15" t="s">
        <v>6</v>
      </c>
      <c r="B18" s="16" t="s">
        <v>659</v>
      </c>
      <c r="C18" s="16"/>
      <c r="D18" s="198"/>
      <c r="E18" s="241"/>
      <c r="F18" s="241"/>
    </row>
    <row r="19" spans="1:6" s="17" customFormat="1" ht="143.25">
      <c r="A19" s="18" t="s">
        <v>73</v>
      </c>
      <c r="B19" s="19" t="s">
        <v>536</v>
      </c>
      <c r="C19" s="20" t="s">
        <v>534</v>
      </c>
      <c r="D19" s="199">
        <v>1893.02</v>
      </c>
      <c r="E19" s="241"/>
      <c r="F19" s="241"/>
    </row>
    <row r="20" spans="1:6" s="17" customFormat="1" ht="167.25">
      <c r="A20" s="18" t="s">
        <v>74</v>
      </c>
      <c r="B20" s="19" t="s">
        <v>581</v>
      </c>
      <c r="C20" s="20" t="s">
        <v>534</v>
      </c>
      <c r="D20" s="200">
        <v>1492.71</v>
      </c>
      <c r="E20" s="241"/>
      <c r="F20" s="241"/>
    </row>
    <row r="21" spans="1:6" s="17" customFormat="1" ht="78">
      <c r="A21" s="18" t="s">
        <v>75</v>
      </c>
      <c r="B21" s="19" t="s">
        <v>582</v>
      </c>
      <c r="C21" s="20" t="s">
        <v>534</v>
      </c>
      <c r="D21" s="200">
        <v>673.66</v>
      </c>
      <c r="E21" s="241"/>
      <c r="F21" s="241"/>
    </row>
    <row r="22" spans="1:6" s="17" customFormat="1" ht="67.5">
      <c r="A22" s="18" t="s">
        <v>76</v>
      </c>
      <c r="B22" s="19" t="s">
        <v>537</v>
      </c>
      <c r="C22" s="20" t="s">
        <v>534</v>
      </c>
      <c r="D22" s="196">
        <v>112.71</v>
      </c>
      <c r="E22" s="241"/>
      <c r="F22" s="241"/>
    </row>
    <row r="23" spans="1:6" s="17" customFormat="1" ht="117">
      <c r="A23" s="18" t="s">
        <v>77</v>
      </c>
      <c r="B23" s="21" t="s">
        <v>538</v>
      </c>
      <c r="C23" s="22" t="s">
        <v>539</v>
      </c>
      <c r="D23" s="199">
        <v>99</v>
      </c>
      <c r="E23" s="241"/>
      <c r="F23" s="241"/>
    </row>
    <row r="24" spans="1:6" s="17" customFormat="1" ht="25.5">
      <c r="A24" s="18" t="s">
        <v>78</v>
      </c>
      <c r="B24" s="19" t="s">
        <v>583</v>
      </c>
      <c r="C24" s="20" t="s">
        <v>534</v>
      </c>
      <c r="D24" s="199">
        <v>583</v>
      </c>
      <c r="E24" s="241"/>
      <c r="F24" s="241"/>
    </row>
    <row r="25" spans="1:6" s="17" customFormat="1" ht="39.75">
      <c r="A25" s="18" t="s">
        <v>79</v>
      </c>
      <c r="B25" s="19" t="s">
        <v>584</v>
      </c>
      <c r="C25" s="20" t="s">
        <v>534</v>
      </c>
      <c r="D25" s="199">
        <v>166</v>
      </c>
      <c r="E25" s="241"/>
      <c r="F25" s="241"/>
    </row>
    <row r="26" spans="1:6" s="17" customFormat="1" ht="65.25">
      <c r="A26" s="18" t="s">
        <v>80</v>
      </c>
      <c r="B26" s="19" t="s">
        <v>585</v>
      </c>
      <c r="C26" s="20" t="s">
        <v>534</v>
      </c>
      <c r="D26" s="199">
        <v>104</v>
      </c>
      <c r="E26" s="241"/>
      <c r="F26" s="241"/>
    </row>
    <row r="27" spans="1:6" s="17" customFormat="1" ht="66" customHeight="1">
      <c r="A27" s="18" t="s">
        <v>81</v>
      </c>
      <c r="B27" s="23" t="s">
        <v>540</v>
      </c>
      <c r="C27" s="20" t="s">
        <v>534</v>
      </c>
      <c r="D27" s="201">
        <v>333.03</v>
      </c>
      <c r="E27" s="241"/>
      <c r="F27" s="241"/>
    </row>
    <row r="28" spans="1:6" s="17" customFormat="1" ht="38.25">
      <c r="A28" s="18" t="s">
        <v>82</v>
      </c>
      <c r="B28" s="23" t="s">
        <v>579</v>
      </c>
      <c r="C28" s="20" t="s">
        <v>8</v>
      </c>
      <c r="D28" s="199">
        <v>2741</v>
      </c>
      <c r="E28" s="241"/>
      <c r="F28" s="241"/>
    </row>
    <row r="29" spans="1:6" s="17" customFormat="1" ht="39.75">
      <c r="A29" s="18" t="s">
        <v>83</v>
      </c>
      <c r="B29" s="23" t="s">
        <v>586</v>
      </c>
      <c r="C29" s="20" t="s">
        <v>8</v>
      </c>
      <c r="D29" s="199">
        <v>1010</v>
      </c>
      <c r="E29" s="241"/>
      <c r="F29" s="241"/>
    </row>
    <row r="30" spans="1:6" s="17" customFormat="1" ht="39.75">
      <c r="A30" s="18" t="s">
        <v>139</v>
      </c>
      <c r="B30" s="23" t="s">
        <v>587</v>
      </c>
      <c r="C30" s="20" t="s">
        <v>8</v>
      </c>
      <c r="D30" s="199">
        <v>607</v>
      </c>
      <c r="E30" s="241"/>
      <c r="F30" s="241"/>
    </row>
    <row r="31" spans="1:6" s="17" customFormat="1" ht="15.75" customHeight="1">
      <c r="A31" s="18" t="s">
        <v>142</v>
      </c>
      <c r="B31" s="24" t="s">
        <v>154</v>
      </c>
      <c r="C31" s="20" t="s">
        <v>534</v>
      </c>
      <c r="D31" s="202">
        <v>398.3</v>
      </c>
      <c r="E31" s="241"/>
      <c r="F31" s="241"/>
    </row>
    <row r="32" spans="1:6" s="17" customFormat="1" ht="45" customHeight="1">
      <c r="A32" s="18" t="s">
        <v>144</v>
      </c>
      <c r="B32" s="23" t="s">
        <v>541</v>
      </c>
      <c r="C32" s="20" t="s">
        <v>534</v>
      </c>
      <c r="D32" s="201">
        <v>333.03</v>
      </c>
      <c r="E32" s="241"/>
      <c r="F32" s="241"/>
    </row>
    <row r="33" spans="1:6" s="17" customFormat="1" ht="15">
      <c r="A33" s="18" t="s">
        <v>157</v>
      </c>
      <c r="B33" s="25" t="s">
        <v>155</v>
      </c>
      <c r="C33" s="20" t="s">
        <v>534</v>
      </c>
      <c r="D33" s="203">
        <v>497</v>
      </c>
      <c r="E33" s="241"/>
      <c r="F33" s="241"/>
    </row>
    <row r="34" spans="1:6" s="17" customFormat="1" ht="15">
      <c r="A34" s="18" t="s">
        <v>158</v>
      </c>
      <c r="B34" s="25" t="s">
        <v>156</v>
      </c>
      <c r="C34" s="20" t="s">
        <v>534</v>
      </c>
      <c r="D34" s="203">
        <v>497</v>
      </c>
      <c r="E34" s="241"/>
      <c r="F34" s="241"/>
    </row>
    <row r="35" spans="1:6" s="17" customFormat="1">
      <c r="A35" s="18" t="s">
        <v>160</v>
      </c>
      <c r="B35" s="19" t="s">
        <v>18</v>
      </c>
      <c r="C35" s="20" t="s">
        <v>8</v>
      </c>
      <c r="D35" s="196">
        <v>532</v>
      </c>
      <c r="E35" s="241"/>
      <c r="F35" s="241"/>
    </row>
    <row r="36" spans="1:6" s="17" customFormat="1" ht="25.5">
      <c r="A36" s="18" t="s">
        <v>162</v>
      </c>
      <c r="B36" s="19" t="s">
        <v>159</v>
      </c>
      <c r="C36" s="20" t="s">
        <v>534</v>
      </c>
      <c r="D36" s="196">
        <v>5950</v>
      </c>
      <c r="E36" s="241"/>
      <c r="F36" s="241"/>
    </row>
    <row r="37" spans="1:6" s="17" customFormat="1">
      <c r="A37" s="18" t="s">
        <v>163</v>
      </c>
      <c r="B37" s="26" t="s">
        <v>399</v>
      </c>
      <c r="C37" s="20" t="s">
        <v>8</v>
      </c>
      <c r="D37" s="196">
        <v>135</v>
      </c>
      <c r="E37" s="241"/>
      <c r="F37" s="241"/>
    </row>
    <row r="38" spans="1:6" s="17" customFormat="1">
      <c r="A38" s="18" t="s">
        <v>165</v>
      </c>
      <c r="B38" s="26" t="s">
        <v>400</v>
      </c>
      <c r="C38" s="20" t="s">
        <v>8</v>
      </c>
      <c r="D38" s="196">
        <v>135</v>
      </c>
      <c r="E38" s="241"/>
      <c r="F38" s="241"/>
    </row>
    <row r="39" spans="1:6" s="17" customFormat="1" ht="12.75" customHeight="1">
      <c r="A39" s="18" t="s">
        <v>166</v>
      </c>
      <c r="B39" s="24" t="s">
        <v>164</v>
      </c>
      <c r="C39" s="20" t="s">
        <v>8</v>
      </c>
      <c r="D39" s="202">
        <v>435.7</v>
      </c>
      <c r="E39" s="241"/>
      <c r="F39" s="241"/>
    </row>
    <row r="40" spans="1:6" s="17" customFormat="1" ht="25.5">
      <c r="A40" s="18" t="s">
        <v>167</v>
      </c>
      <c r="B40" s="23" t="s">
        <v>590</v>
      </c>
      <c r="C40" s="20" t="s">
        <v>8</v>
      </c>
      <c r="D40" s="201">
        <f>435.7-D41</f>
        <v>192.7</v>
      </c>
      <c r="E40" s="241"/>
      <c r="F40" s="241"/>
    </row>
    <row r="41" spans="1:6" s="17" customFormat="1" ht="25.5">
      <c r="A41" s="18" t="s">
        <v>169</v>
      </c>
      <c r="B41" s="23" t="s">
        <v>588</v>
      </c>
      <c r="C41" s="20" t="s">
        <v>8</v>
      </c>
      <c r="D41" s="201">
        <f>9*27</f>
        <v>243</v>
      </c>
      <c r="E41" s="241"/>
      <c r="F41" s="241"/>
    </row>
    <row r="42" spans="1:6" s="17" customFormat="1" ht="76.5">
      <c r="A42" s="18" t="s">
        <v>171</v>
      </c>
      <c r="B42" s="23" t="s">
        <v>589</v>
      </c>
      <c r="C42" s="20" t="s">
        <v>534</v>
      </c>
      <c r="D42" s="204">
        <v>1357.16</v>
      </c>
      <c r="E42" s="241"/>
      <c r="F42" s="241"/>
    </row>
    <row r="43" spans="1:6" s="17" customFormat="1" ht="15">
      <c r="A43" s="18" t="s">
        <v>173</v>
      </c>
      <c r="B43" s="24" t="s">
        <v>170</v>
      </c>
      <c r="C43" s="20" t="s">
        <v>534</v>
      </c>
      <c r="D43" s="201">
        <v>47.9</v>
      </c>
      <c r="E43" s="241"/>
      <c r="F43" s="241"/>
    </row>
    <row r="44" spans="1:6" s="17" customFormat="1">
      <c r="A44" s="18" t="s">
        <v>174</v>
      </c>
      <c r="B44" s="24" t="s">
        <v>172</v>
      </c>
      <c r="C44" s="20" t="s">
        <v>8</v>
      </c>
      <c r="D44" s="201">
        <v>104.7</v>
      </c>
      <c r="E44" s="241"/>
      <c r="F44" s="241"/>
    </row>
    <row r="45" spans="1:6" s="17" customFormat="1" ht="25.5" customHeight="1">
      <c r="A45" s="18" t="s">
        <v>175</v>
      </c>
      <c r="B45" s="23" t="s">
        <v>591</v>
      </c>
      <c r="C45" s="18" t="s">
        <v>168</v>
      </c>
      <c r="D45" s="204">
        <v>27</v>
      </c>
      <c r="E45" s="241"/>
      <c r="F45" s="241"/>
    </row>
    <row r="46" spans="1:6" s="17" customFormat="1" ht="15">
      <c r="A46" s="18" t="s">
        <v>580</v>
      </c>
      <c r="B46" s="19" t="s">
        <v>15</v>
      </c>
      <c r="C46" s="20" t="s">
        <v>535</v>
      </c>
      <c r="D46" s="199">
        <v>100</v>
      </c>
      <c r="E46" s="241"/>
      <c r="F46" s="241"/>
    </row>
    <row r="47" spans="1:6">
      <c r="A47" s="6" t="s">
        <v>9</v>
      </c>
      <c r="B47" s="7" t="s">
        <v>10</v>
      </c>
      <c r="C47" s="7"/>
      <c r="D47" s="194"/>
      <c r="E47" s="183"/>
      <c r="F47" s="183"/>
    </row>
    <row r="48" spans="1:6" ht="57.75" customHeight="1">
      <c r="A48" s="8" t="s">
        <v>84</v>
      </c>
      <c r="B48" s="27" t="s">
        <v>542</v>
      </c>
      <c r="C48" s="28" t="s">
        <v>543</v>
      </c>
      <c r="D48" s="205">
        <v>565.70000000000005</v>
      </c>
      <c r="E48" s="183"/>
      <c r="F48" s="183"/>
    </row>
    <row r="49" spans="1:6" ht="42.75" customHeight="1">
      <c r="A49" s="159" t="s">
        <v>85</v>
      </c>
      <c r="B49" s="150" t="s">
        <v>662</v>
      </c>
      <c r="C49" s="174" t="s">
        <v>543</v>
      </c>
      <c r="D49" s="206">
        <v>854.71</v>
      </c>
      <c r="E49" s="183"/>
      <c r="F49" s="183"/>
    </row>
    <row r="50" spans="1:6" ht="25.5">
      <c r="A50" s="160"/>
      <c r="B50" s="115" t="s">
        <v>660</v>
      </c>
      <c r="C50" s="175"/>
      <c r="D50" s="207"/>
      <c r="E50" s="183"/>
      <c r="F50" s="183"/>
    </row>
    <row r="51" spans="1:6" ht="25.5">
      <c r="A51" s="160"/>
      <c r="B51" s="115" t="s">
        <v>661</v>
      </c>
      <c r="C51" s="175"/>
      <c r="D51" s="207"/>
      <c r="E51" s="183"/>
      <c r="F51" s="183"/>
    </row>
    <row r="52" spans="1:6" ht="51">
      <c r="A52" s="160"/>
      <c r="B52" s="115" t="s">
        <v>667</v>
      </c>
      <c r="C52" s="175"/>
      <c r="D52" s="207"/>
      <c r="E52" s="183"/>
      <c r="F52" s="183"/>
    </row>
    <row r="53" spans="1:6">
      <c r="A53" s="161"/>
      <c r="B53" s="115" t="s">
        <v>663</v>
      </c>
      <c r="C53" s="176"/>
      <c r="D53" s="208"/>
      <c r="E53" s="183"/>
      <c r="F53" s="183"/>
    </row>
    <row r="54" spans="1:6" ht="75" customHeight="1">
      <c r="A54" s="8" t="s">
        <v>86</v>
      </c>
      <c r="B54" s="27" t="s">
        <v>544</v>
      </c>
      <c r="C54" s="28" t="s">
        <v>543</v>
      </c>
      <c r="D54" s="205">
        <v>82.22</v>
      </c>
      <c r="E54" s="183"/>
      <c r="F54" s="183"/>
    </row>
    <row r="55" spans="1:6" ht="25.5">
      <c r="A55" s="8" t="s">
        <v>87</v>
      </c>
      <c r="B55" s="27" t="s">
        <v>176</v>
      </c>
      <c r="C55" s="28" t="s">
        <v>543</v>
      </c>
      <c r="D55" s="205">
        <v>668.1</v>
      </c>
      <c r="E55" s="183"/>
      <c r="F55" s="183"/>
    </row>
    <row r="56" spans="1:6" ht="25.5">
      <c r="A56" s="159" t="s">
        <v>88</v>
      </c>
      <c r="B56" s="115" t="s">
        <v>666</v>
      </c>
      <c r="C56" s="174" t="s">
        <v>543</v>
      </c>
      <c r="D56" s="206">
        <v>565.70000000000005</v>
      </c>
      <c r="E56" s="183"/>
      <c r="F56" s="183"/>
    </row>
    <row r="57" spans="1:6" ht="27" customHeight="1">
      <c r="A57" s="160"/>
      <c r="B57" s="115" t="s">
        <v>660</v>
      </c>
      <c r="C57" s="175"/>
      <c r="D57" s="207"/>
      <c r="E57" s="183"/>
      <c r="F57" s="183"/>
    </row>
    <row r="58" spans="1:6" ht="25.5">
      <c r="A58" s="160"/>
      <c r="B58" s="115" t="s">
        <v>661</v>
      </c>
      <c r="C58" s="175"/>
      <c r="D58" s="207"/>
      <c r="E58" s="183"/>
      <c r="F58" s="183"/>
    </row>
    <row r="59" spans="1:6" ht="25.5">
      <c r="A59" s="160"/>
      <c r="B59" s="115" t="s">
        <v>664</v>
      </c>
      <c r="C59" s="175"/>
      <c r="D59" s="207"/>
      <c r="E59" s="183"/>
      <c r="F59" s="183"/>
    </row>
    <row r="60" spans="1:6">
      <c r="A60" s="8" t="s">
        <v>89</v>
      </c>
      <c r="B60" s="13" t="s">
        <v>30</v>
      </c>
      <c r="C60" s="28" t="s">
        <v>29</v>
      </c>
      <c r="D60" s="205">
        <v>136</v>
      </c>
      <c r="E60" s="183"/>
      <c r="F60" s="183"/>
    </row>
    <row r="61" spans="1:6">
      <c r="A61" s="8" t="s">
        <v>90</v>
      </c>
      <c r="B61" s="13" t="s">
        <v>31</v>
      </c>
      <c r="C61" s="28" t="s">
        <v>29</v>
      </c>
      <c r="D61" s="205">
        <v>136</v>
      </c>
      <c r="E61" s="183"/>
      <c r="F61" s="183"/>
    </row>
    <row r="62" spans="1:6" ht="15">
      <c r="A62" s="8" t="s">
        <v>147</v>
      </c>
      <c r="B62" s="13" t="s">
        <v>665</v>
      </c>
      <c r="C62" s="28" t="s">
        <v>543</v>
      </c>
      <c r="D62" s="205">
        <v>668.1</v>
      </c>
      <c r="E62" s="183"/>
      <c r="F62" s="183"/>
    </row>
    <row r="63" spans="1:6" ht="15">
      <c r="A63" s="8" t="s">
        <v>177</v>
      </c>
      <c r="B63" s="27" t="s">
        <v>32</v>
      </c>
      <c r="C63" s="28" t="s">
        <v>545</v>
      </c>
      <c r="D63" s="209">
        <v>250</v>
      </c>
      <c r="E63" s="183"/>
      <c r="F63" s="183"/>
    </row>
    <row r="64" spans="1:6">
      <c r="A64" s="6" t="s">
        <v>12</v>
      </c>
      <c r="B64" s="7" t="s">
        <v>13</v>
      </c>
      <c r="C64" s="7"/>
      <c r="D64" s="194"/>
      <c r="E64" s="183"/>
      <c r="F64" s="183"/>
    </row>
    <row r="65" spans="1:6" ht="141.75">
      <c r="A65" s="8" t="s">
        <v>91</v>
      </c>
      <c r="B65" s="33" t="s">
        <v>546</v>
      </c>
      <c r="C65" s="28" t="s">
        <v>543</v>
      </c>
      <c r="D65" s="209">
        <v>36.11</v>
      </c>
      <c r="E65" s="183"/>
      <c r="F65" s="183"/>
    </row>
    <row r="66" spans="1:6" s="35" customFormat="1">
      <c r="A66" s="15" t="s">
        <v>92</v>
      </c>
      <c r="B66" s="34" t="s">
        <v>178</v>
      </c>
      <c r="C66" s="34"/>
      <c r="D66" s="118"/>
      <c r="E66" s="242"/>
      <c r="F66" s="242"/>
    </row>
    <row r="67" spans="1:6" s="35" customFormat="1">
      <c r="A67" s="36" t="s">
        <v>179</v>
      </c>
      <c r="B67" s="37" t="s">
        <v>180</v>
      </c>
      <c r="C67" s="38"/>
      <c r="D67" s="210"/>
      <c r="E67" s="242"/>
      <c r="F67" s="242"/>
    </row>
    <row r="68" spans="1:6" s="35" customFormat="1" ht="38.25">
      <c r="A68" s="39" t="s">
        <v>181</v>
      </c>
      <c r="B68" s="23" t="s">
        <v>182</v>
      </c>
      <c r="C68" s="40" t="s">
        <v>168</v>
      </c>
      <c r="D68" s="211">
        <v>54</v>
      </c>
      <c r="E68" s="242"/>
      <c r="F68" s="242"/>
    </row>
    <row r="69" spans="1:6" s="35" customFormat="1">
      <c r="A69" s="39" t="s">
        <v>183</v>
      </c>
      <c r="B69" s="23" t="s">
        <v>184</v>
      </c>
      <c r="C69" s="40" t="s">
        <v>168</v>
      </c>
      <c r="D69" s="211">
        <f>+D68</f>
        <v>54</v>
      </c>
      <c r="E69" s="242"/>
      <c r="F69" s="242"/>
    </row>
    <row r="70" spans="1:6" s="35" customFormat="1">
      <c r="A70" s="39" t="s">
        <v>185</v>
      </c>
      <c r="B70" s="23" t="s">
        <v>186</v>
      </c>
      <c r="C70" s="20" t="s">
        <v>8</v>
      </c>
      <c r="D70" s="211">
        <f>+D69*2</f>
        <v>108</v>
      </c>
      <c r="E70" s="242"/>
      <c r="F70" s="242"/>
    </row>
    <row r="71" spans="1:6" s="35" customFormat="1" ht="25.5">
      <c r="A71" s="39" t="s">
        <v>187</v>
      </c>
      <c r="B71" s="23" t="s">
        <v>547</v>
      </c>
      <c r="C71" s="40" t="s">
        <v>168</v>
      </c>
      <c r="D71" s="211">
        <v>15</v>
      </c>
      <c r="E71" s="242"/>
      <c r="F71" s="242"/>
    </row>
    <row r="72" spans="1:6" s="35" customFormat="1">
      <c r="A72" s="39" t="s">
        <v>188</v>
      </c>
      <c r="B72" s="23" t="s">
        <v>189</v>
      </c>
      <c r="C72" s="40" t="s">
        <v>168</v>
      </c>
      <c r="D72" s="211">
        <f>+D71</f>
        <v>15</v>
      </c>
      <c r="E72" s="242"/>
      <c r="F72" s="242"/>
    </row>
    <row r="73" spans="1:6" s="35" customFormat="1">
      <c r="A73" s="39" t="s">
        <v>190</v>
      </c>
      <c r="B73" s="23" t="s">
        <v>191</v>
      </c>
      <c r="C73" s="20" t="s">
        <v>8</v>
      </c>
      <c r="D73" s="211">
        <f>+D75*4</f>
        <v>60</v>
      </c>
      <c r="E73" s="242"/>
      <c r="F73" s="242"/>
    </row>
    <row r="74" spans="1:6" s="35" customFormat="1">
      <c r="A74" s="39" t="s">
        <v>192</v>
      </c>
      <c r="B74" s="23" t="s">
        <v>193</v>
      </c>
      <c r="C74" s="40" t="s">
        <v>168</v>
      </c>
      <c r="D74" s="211">
        <v>28</v>
      </c>
      <c r="E74" s="242"/>
      <c r="F74" s="242"/>
    </row>
    <row r="75" spans="1:6" s="35" customFormat="1">
      <c r="A75" s="39" t="s">
        <v>194</v>
      </c>
      <c r="B75" s="23" t="s">
        <v>195</v>
      </c>
      <c r="C75" s="40" t="s">
        <v>168</v>
      </c>
      <c r="D75" s="211">
        <v>15</v>
      </c>
      <c r="E75" s="242"/>
      <c r="F75" s="242"/>
    </row>
    <row r="76" spans="1:6" s="35" customFormat="1" ht="25.5">
      <c r="A76" s="39" t="s">
        <v>196</v>
      </c>
      <c r="B76" s="23" t="s">
        <v>197</v>
      </c>
      <c r="C76" s="40" t="s">
        <v>168</v>
      </c>
      <c r="D76" s="211">
        <v>67</v>
      </c>
      <c r="E76" s="242"/>
      <c r="F76" s="242"/>
    </row>
    <row r="77" spans="1:6" s="35" customFormat="1" ht="26.45" customHeight="1">
      <c r="A77" s="39" t="s">
        <v>198</v>
      </c>
      <c r="B77" s="42" t="s">
        <v>199</v>
      </c>
      <c r="C77" s="20" t="s">
        <v>8</v>
      </c>
      <c r="D77" s="212">
        <v>498</v>
      </c>
      <c r="E77" s="242"/>
      <c r="F77" s="242"/>
    </row>
    <row r="78" spans="1:6" s="35" customFormat="1">
      <c r="A78" s="36" t="s">
        <v>200</v>
      </c>
      <c r="B78" s="37" t="s">
        <v>201</v>
      </c>
      <c r="C78" s="38"/>
      <c r="D78" s="210"/>
      <c r="E78" s="242"/>
      <c r="F78" s="242"/>
    </row>
    <row r="79" spans="1:6" s="35" customFormat="1">
      <c r="A79" s="39" t="s">
        <v>202</v>
      </c>
      <c r="B79" s="23" t="s">
        <v>203</v>
      </c>
      <c r="C79" s="40" t="s">
        <v>168</v>
      </c>
      <c r="D79" s="211">
        <v>879</v>
      </c>
      <c r="E79" s="242"/>
      <c r="F79" s="242"/>
    </row>
    <row r="80" spans="1:6" s="35" customFormat="1">
      <c r="A80" s="39" t="s">
        <v>204</v>
      </c>
      <c r="B80" s="23" t="s">
        <v>205</v>
      </c>
      <c r="C80" s="40" t="s">
        <v>168</v>
      </c>
      <c r="D80" s="211">
        <v>56</v>
      </c>
      <c r="E80" s="242"/>
      <c r="F80" s="242"/>
    </row>
    <row r="81" spans="1:6" s="35" customFormat="1">
      <c r="A81" s="39" t="s">
        <v>206</v>
      </c>
      <c r="B81" s="23" t="s">
        <v>207</v>
      </c>
      <c r="C81" s="40" t="s">
        <v>168</v>
      </c>
      <c r="D81" s="211">
        <v>56</v>
      </c>
      <c r="E81" s="242"/>
      <c r="F81" s="242"/>
    </row>
    <row r="82" spans="1:6" s="35" customFormat="1">
      <c r="A82" s="39" t="s">
        <v>208</v>
      </c>
      <c r="B82" s="23" t="s">
        <v>209</v>
      </c>
      <c r="C82" s="40" t="s">
        <v>168</v>
      </c>
      <c r="D82" s="211">
        <v>56</v>
      </c>
      <c r="E82" s="242"/>
      <c r="F82" s="242"/>
    </row>
    <row r="83" spans="1:6" s="35" customFormat="1" ht="13.5" customHeight="1">
      <c r="A83" s="39" t="s">
        <v>210</v>
      </c>
      <c r="B83" s="23" t="s">
        <v>211</v>
      </c>
      <c r="C83" s="40" t="s">
        <v>168</v>
      </c>
      <c r="D83" s="211">
        <v>280</v>
      </c>
      <c r="E83" s="242"/>
      <c r="F83" s="242"/>
    </row>
    <row r="84" spans="1:6" s="35" customFormat="1">
      <c r="A84" s="39" t="s">
        <v>212</v>
      </c>
      <c r="B84" s="23" t="s">
        <v>213</v>
      </c>
      <c r="C84" s="20" t="s">
        <v>8</v>
      </c>
      <c r="D84" s="211">
        <v>280</v>
      </c>
      <c r="E84" s="242"/>
      <c r="F84" s="242"/>
    </row>
    <row r="85" spans="1:6" s="35" customFormat="1">
      <c r="A85" s="39" t="s">
        <v>214</v>
      </c>
      <c r="B85" s="23" t="s">
        <v>215</v>
      </c>
      <c r="C85" s="40" t="s">
        <v>168</v>
      </c>
      <c r="D85" s="211">
        <v>32</v>
      </c>
      <c r="E85" s="242"/>
      <c r="F85" s="242"/>
    </row>
    <row r="86" spans="1:6" s="35" customFormat="1">
      <c r="A86" s="39" t="s">
        <v>216</v>
      </c>
      <c r="B86" s="23" t="s">
        <v>217</v>
      </c>
      <c r="C86" s="40" t="s">
        <v>168</v>
      </c>
      <c r="D86" s="211">
        <v>24</v>
      </c>
      <c r="E86" s="242"/>
      <c r="F86" s="242"/>
    </row>
    <row r="87" spans="1:6" s="35" customFormat="1">
      <c r="A87" s="39" t="s">
        <v>218</v>
      </c>
      <c r="B87" s="23" t="s">
        <v>219</v>
      </c>
      <c r="C87" s="20" t="s">
        <v>8</v>
      </c>
      <c r="D87" s="211">
        <v>280</v>
      </c>
      <c r="E87" s="242"/>
      <c r="F87" s="242"/>
    </row>
    <row r="88" spans="1:6" s="35" customFormat="1">
      <c r="A88" s="39" t="s">
        <v>220</v>
      </c>
      <c r="B88" s="23" t="s">
        <v>221</v>
      </c>
      <c r="C88" s="40" t="s">
        <v>222</v>
      </c>
      <c r="D88" s="211">
        <v>4</v>
      </c>
      <c r="E88" s="242"/>
      <c r="F88" s="242"/>
    </row>
    <row r="89" spans="1:6" s="35" customFormat="1" ht="25.5">
      <c r="A89" s="39" t="s">
        <v>223</v>
      </c>
      <c r="B89" s="23" t="s">
        <v>224</v>
      </c>
      <c r="C89" s="40" t="s">
        <v>222</v>
      </c>
      <c r="D89" s="211">
        <v>4</v>
      </c>
      <c r="E89" s="242"/>
      <c r="F89" s="242"/>
    </row>
    <row r="90" spans="1:6" s="35" customFormat="1">
      <c r="A90" s="39" t="s">
        <v>225</v>
      </c>
      <c r="B90" s="23" t="s">
        <v>226</v>
      </c>
      <c r="C90" s="20" t="s">
        <v>8</v>
      </c>
      <c r="D90" s="211">
        <v>280</v>
      </c>
      <c r="E90" s="242"/>
      <c r="F90" s="242"/>
    </row>
    <row r="91" spans="1:6" s="35" customFormat="1">
      <c r="A91" s="39" t="s">
        <v>227</v>
      </c>
      <c r="B91" s="23" t="s">
        <v>228</v>
      </c>
      <c r="C91" s="40" t="s">
        <v>168</v>
      </c>
      <c r="D91" s="211">
        <v>56</v>
      </c>
      <c r="E91" s="242"/>
      <c r="F91" s="242"/>
    </row>
    <row r="92" spans="1:6" s="35" customFormat="1">
      <c r="A92" s="39" t="s">
        <v>229</v>
      </c>
      <c r="B92" s="23" t="s">
        <v>230</v>
      </c>
      <c r="C92" s="40" t="s">
        <v>168</v>
      </c>
      <c r="D92" s="211">
        <v>56</v>
      </c>
      <c r="E92" s="242"/>
      <c r="F92" s="242"/>
    </row>
    <row r="93" spans="1:6" s="35" customFormat="1" ht="25.5">
      <c r="A93" s="39" t="s">
        <v>231</v>
      </c>
      <c r="B93" s="23" t="s">
        <v>232</v>
      </c>
      <c r="C93" s="40" t="s">
        <v>50</v>
      </c>
      <c r="D93" s="211">
        <v>1</v>
      </c>
      <c r="E93" s="242"/>
      <c r="F93" s="242"/>
    </row>
    <row r="94" spans="1:6" s="35" customFormat="1">
      <c r="A94" s="36" t="s">
        <v>233</v>
      </c>
      <c r="B94" s="37" t="s">
        <v>234</v>
      </c>
      <c r="C94" s="38"/>
      <c r="D94" s="210"/>
      <c r="E94" s="242"/>
      <c r="F94" s="242"/>
    </row>
    <row r="95" spans="1:6" s="35" customFormat="1" ht="51">
      <c r="A95" s="39" t="s">
        <v>235</v>
      </c>
      <c r="B95" s="23" t="s">
        <v>236</v>
      </c>
      <c r="C95" s="40" t="s">
        <v>50</v>
      </c>
      <c r="D95" s="211">
        <v>1</v>
      </c>
      <c r="E95" s="242"/>
      <c r="F95" s="242"/>
    </row>
    <row r="96" spans="1:6" s="35" customFormat="1">
      <c r="A96" s="39" t="s">
        <v>237</v>
      </c>
      <c r="B96" s="23" t="s">
        <v>238</v>
      </c>
      <c r="C96" s="40" t="s">
        <v>168</v>
      </c>
      <c r="D96" s="211">
        <v>1</v>
      </c>
      <c r="E96" s="242"/>
      <c r="F96" s="242"/>
    </row>
    <row r="97" spans="1:6" s="35" customFormat="1">
      <c r="A97" s="39" t="s">
        <v>239</v>
      </c>
      <c r="B97" s="23" t="s">
        <v>240</v>
      </c>
      <c r="C97" s="40" t="s">
        <v>168</v>
      </c>
      <c r="D97" s="211">
        <v>1</v>
      </c>
      <c r="E97" s="242"/>
      <c r="F97" s="242"/>
    </row>
    <row r="98" spans="1:6" s="35" customFormat="1">
      <c r="A98" s="39" t="s">
        <v>241</v>
      </c>
      <c r="B98" s="23" t="s">
        <v>242</v>
      </c>
      <c r="C98" s="40"/>
      <c r="D98" s="211">
        <v>1</v>
      </c>
      <c r="E98" s="242"/>
      <c r="F98" s="242"/>
    </row>
    <row r="99" spans="1:6" s="35" customFormat="1">
      <c r="A99" s="39" t="s">
        <v>243</v>
      </c>
      <c r="B99" s="23" t="s">
        <v>244</v>
      </c>
      <c r="C99" s="40" t="s">
        <v>50</v>
      </c>
      <c r="D99" s="211">
        <v>1</v>
      </c>
      <c r="E99" s="242"/>
      <c r="F99" s="242"/>
    </row>
    <row r="100" spans="1:6" s="35" customFormat="1">
      <c r="A100" s="39" t="s">
        <v>245</v>
      </c>
      <c r="B100" s="23" t="s">
        <v>246</v>
      </c>
      <c r="C100" s="40" t="s">
        <v>50</v>
      </c>
      <c r="D100" s="211">
        <v>1</v>
      </c>
      <c r="E100" s="242"/>
      <c r="F100" s="242"/>
    </row>
    <row r="101" spans="1:6" s="35" customFormat="1" ht="26.45" customHeight="1">
      <c r="A101" s="39" t="s">
        <v>247</v>
      </c>
      <c r="B101" s="151" t="s">
        <v>248</v>
      </c>
      <c r="C101" s="20" t="s">
        <v>8</v>
      </c>
      <c r="D101" s="212">
        <v>60</v>
      </c>
      <c r="E101" s="242"/>
      <c r="F101" s="242"/>
    </row>
    <row r="102" spans="1:6" s="35" customFormat="1" ht="14.25" customHeight="1">
      <c r="A102" s="36" t="s">
        <v>249</v>
      </c>
      <c r="B102" s="37" t="s">
        <v>250</v>
      </c>
      <c r="C102" s="38"/>
      <c r="D102" s="210"/>
      <c r="E102" s="242"/>
      <c r="F102" s="242"/>
    </row>
    <row r="103" spans="1:6" s="35" customFormat="1" ht="51">
      <c r="A103" s="39" t="s">
        <v>251</v>
      </c>
      <c r="B103" s="23" t="s">
        <v>548</v>
      </c>
      <c r="C103" s="40" t="s">
        <v>50</v>
      </c>
      <c r="D103" s="211">
        <v>4</v>
      </c>
      <c r="E103" s="242"/>
      <c r="F103" s="242"/>
    </row>
    <row r="104" spans="1:6" s="35" customFormat="1">
      <c r="A104" s="39" t="s">
        <v>252</v>
      </c>
      <c r="B104" s="23" t="s">
        <v>238</v>
      </c>
      <c r="C104" s="40" t="s">
        <v>50</v>
      </c>
      <c r="D104" s="211">
        <v>1</v>
      </c>
      <c r="E104" s="242"/>
      <c r="F104" s="242"/>
    </row>
    <row r="105" spans="1:6" s="35" customFormat="1">
      <c r="A105" s="39" t="s">
        <v>253</v>
      </c>
      <c r="B105" s="23" t="s">
        <v>254</v>
      </c>
      <c r="C105" s="40" t="s">
        <v>50</v>
      </c>
      <c r="D105" s="211">
        <v>1</v>
      </c>
      <c r="E105" s="242"/>
      <c r="F105" s="242"/>
    </row>
    <row r="106" spans="1:6" s="35" customFormat="1">
      <c r="A106" s="39" t="s">
        <v>255</v>
      </c>
      <c r="B106" s="23" t="s">
        <v>242</v>
      </c>
      <c r="C106" s="40" t="s">
        <v>50</v>
      </c>
      <c r="D106" s="211">
        <v>1</v>
      </c>
      <c r="E106" s="242"/>
      <c r="F106" s="242"/>
    </row>
    <row r="107" spans="1:6" s="35" customFormat="1">
      <c r="A107" s="39" t="s">
        <v>256</v>
      </c>
      <c r="B107" s="23" t="s">
        <v>257</v>
      </c>
      <c r="C107" s="40" t="s">
        <v>50</v>
      </c>
      <c r="D107" s="211">
        <v>1</v>
      </c>
      <c r="E107" s="242"/>
      <c r="F107" s="242"/>
    </row>
    <row r="108" spans="1:6" s="35" customFormat="1">
      <c r="A108" s="39" t="s">
        <v>258</v>
      </c>
      <c r="B108" s="23" t="s">
        <v>244</v>
      </c>
      <c r="C108" s="40" t="s">
        <v>50</v>
      </c>
      <c r="D108" s="211">
        <v>1</v>
      </c>
      <c r="E108" s="242"/>
      <c r="F108" s="242"/>
    </row>
    <row r="109" spans="1:6" s="35" customFormat="1" ht="26.45" customHeight="1">
      <c r="A109" s="39" t="s">
        <v>259</v>
      </c>
      <c r="B109" s="42" t="s">
        <v>260</v>
      </c>
      <c r="C109" s="20" t="s">
        <v>8</v>
      </c>
      <c r="D109" s="212">
        <v>80</v>
      </c>
      <c r="E109" s="242"/>
      <c r="F109" s="242"/>
    </row>
    <row r="110" spans="1:6" s="35" customFormat="1" ht="14.25" customHeight="1">
      <c r="A110" s="36" t="s">
        <v>261</v>
      </c>
      <c r="B110" s="37" t="s">
        <v>262</v>
      </c>
      <c r="C110" s="38"/>
      <c r="D110" s="210"/>
      <c r="E110" s="242"/>
      <c r="F110" s="242"/>
    </row>
    <row r="111" spans="1:6" s="35" customFormat="1" ht="63.75">
      <c r="A111" s="39" t="s">
        <v>263</v>
      </c>
      <c r="B111" s="23" t="s">
        <v>264</v>
      </c>
      <c r="C111" s="40" t="s">
        <v>50</v>
      </c>
      <c r="D111" s="211">
        <v>1</v>
      </c>
      <c r="E111" s="242"/>
      <c r="F111" s="242"/>
    </row>
    <row r="112" spans="1:6" s="35" customFormat="1">
      <c r="A112" s="39" t="s">
        <v>265</v>
      </c>
      <c r="B112" s="23" t="s">
        <v>238</v>
      </c>
      <c r="C112" s="40" t="s">
        <v>168</v>
      </c>
      <c r="D112" s="211">
        <v>1</v>
      </c>
      <c r="E112" s="242"/>
      <c r="F112" s="242"/>
    </row>
    <row r="113" spans="1:6" s="35" customFormat="1">
      <c r="A113" s="39" t="s">
        <v>266</v>
      </c>
      <c r="B113" s="23" t="s">
        <v>240</v>
      </c>
      <c r="C113" s="40" t="s">
        <v>168</v>
      </c>
      <c r="D113" s="211">
        <v>2</v>
      </c>
      <c r="E113" s="242"/>
      <c r="F113" s="242"/>
    </row>
    <row r="114" spans="1:6" s="35" customFormat="1">
      <c r="A114" s="39" t="s">
        <v>267</v>
      </c>
      <c r="B114" s="23" t="s">
        <v>242</v>
      </c>
      <c r="C114" s="40" t="s">
        <v>50</v>
      </c>
      <c r="D114" s="211">
        <v>1</v>
      </c>
      <c r="E114" s="242"/>
      <c r="F114" s="242"/>
    </row>
    <row r="115" spans="1:6" s="35" customFormat="1">
      <c r="A115" s="39" t="s">
        <v>268</v>
      </c>
      <c r="B115" s="23" t="s">
        <v>269</v>
      </c>
      <c r="C115" s="40" t="s">
        <v>168</v>
      </c>
      <c r="D115" s="211">
        <v>2</v>
      </c>
      <c r="E115" s="242"/>
      <c r="F115" s="242"/>
    </row>
    <row r="116" spans="1:6" s="35" customFormat="1">
      <c r="A116" s="39" t="s">
        <v>270</v>
      </c>
      <c r="B116" s="23" t="s">
        <v>244</v>
      </c>
      <c r="C116" s="40" t="s">
        <v>50</v>
      </c>
      <c r="D116" s="211">
        <v>2</v>
      </c>
      <c r="E116" s="242"/>
      <c r="F116" s="242"/>
    </row>
    <row r="117" spans="1:6" s="35" customFormat="1" ht="25.5">
      <c r="A117" s="39" t="s">
        <v>271</v>
      </c>
      <c r="B117" s="23" t="s">
        <v>272</v>
      </c>
      <c r="C117" s="40" t="s">
        <v>50</v>
      </c>
      <c r="D117" s="211">
        <v>1</v>
      </c>
      <c r="E117" s="242"/>
      <c r="F117" s="242"/>
    </row>
    <row r="118" spans="1:6" s="35" customFormat="1" ht="14.25" customHeight="1">
      <c r="A118" s="36" t="s">
        <v>273</v>
      </c>
      <c r="B118" s="37" t="s">
        <v>274</v>
      </c>
      <c r="C118" s="38"/>
      <c r="D118" s="210"/>
      <c r="E118" s="242"/>
      <c r="F118" s="242"/>
    </row>
    <row r="119" spans="1:6" s="35" customFormat="1" ht="51">
      <c r="A119" s="39" t="s">
        <v>275</v>
      </c>
      <c r="B119" s="23" t="s">
        <v>276</v>
      </c>
      <c r="C119" s="40" t="s">
        <v>50</v>
      </c>
      <c r="D119" s="211">
        <v>1</v>
      </c>
      <c r="E119" s="242"/>
      <c r="F119" s="242"/>
    </row>
    <row r="120" spans="1:6" s="35" customFormat="1">
      <c r="A120" s="39" t="s">
        <v>277</v>
      </c>
      <c r="B120" s="23" t="s">
        <v>278</v>
      </c>
      <c r="C120" s="40" t="s">
        <v>168</v>
      </c>
      <c r="D120" s="211">
        <v>1</v>
      </c>
      <c r="E120" s="242"/>
      <c r="F120" s="242"/>
    </row>
    <row r="121" spans="1:6" s="35" customFormat="1">
      <c r="A121" s="39" t="s">
        <v>279</v>
      </c>
      <c r="B121" s="23" t="s">
        <v>240</v>
      </c>
      <c r="C121" s="40" t="s">
        <v>168</v>
      </c>
      <c r="D121" s="211">
        <v>1</v>
      </c>
      <c r="E121" s="242"/>
      <c r="F121" s="242"/>
    </row>
    <row r="122" spans="1:6" s="35" customFormat="1">
      <c r="A122" s="39" t="s">
        <v>280</v>
      </c>
      <c r="B122" s="23" t="s">
        <v>242</v>
      </c>
      <c r="C122" s="40" t="s">
        <v>168</v>
      </c>
      <c r="D122" s="211">
        <v>1</v>
      </c>
      <c r="E122" s="242"/>
      <c r="F122" s="242"/>
    </row>
    <row r="123" spans="1:6" s="35" customFormat="1" ht="51">
      <c r="A123" s="39" t="s">
        <v>281</v>
      </c>
      <c r="B123" s="23" t="s">
        <v>549</v>
      </c>
      <c r="C123" s="40" t="s">
        <v>50</v>
      </c>
      <c r="D123" s="211">
        <v>1</v>
      </c>
      <c r="E123" s="242"/>
      <c r="F123" s="242"/>
    </row>
    <row r="124" spans="1:6" s="35" customFormat="1">
      <c r="A124" s="39" t="s">
        <v>282</v>
      </c>
      <c r="B124" s="23" t="s">
        <v>238</v>
      </c>
      <c r="C124" s="40" t="s">
        <v>168</v>
      </c>
      <c r="D124" s="211">
        <v>1</v>
      </c>
      <c r="E124" s="242"/>
      <c r="F124" s="242"/>
    </row>
    <row r="125" spans="1:6" s="35" customFormat="1">
      <c r="A125" s="39" t="s">
        <v>283</v>
      </c>
      <c r="B125" s="23" t="s">
        <v>240</v>
      </c>
      <c r="C125" s="40" t="s">
        <v>168</v>
      </c>
      <c r="D125" s="211">
        <v>1</v>
      </c>
      <c r="E125" s="242"/>
      <c r="F125" s="242"/>
    </row>
    <row r="126" spans="1:6" s="35" customFormat="1">
      <c r="A126" s="39" t="s">
        <v>284</v>
      </c>
      <c r="B126" s="23" t="s">
        <v>242</v>
      </c>
      <c r="C126" s="40" t="s">
        <v>50</v>
      </c>
      <c r="D126" s="211">
        <v>1</v>
      </c>
      <c r="E126" s="242"/>
      <c r="F126" s="242"/>
    </row>
    <row r="127" spans="1:6" s="35" customFormat="1">
      <c r="A127" s="39" t="s">
        <v>285</v>
      </c>
      <c r="B127" s="23" t="s">
        <v>286</v>
      </c>
      <c r="C127" s="40" t="s">
        <v>50</v>
      </c>
      <c r="D127" s="211">
        <v>1</v>
      </c>
      <c r="E127" s="242"/>
      <c r="F127" s="242"/>
    </row>
    <row r="128" spans="1:6" s="35" customFormat="1">
      <c r="A128" s="39" t="s">
        <v>287</v>
      </c>
      <c r="B128" s="23" t="s">
        <v>244</v>
      </c>
      <c r="C128" s="40" t="s">
        <v>50</v>
      </c>
      <c r="D128" s="211">
        <v>2</v>
      </c>
      <c r="E128" s="242"/>
      <c r="F128" s="242"/>
    </row>
    <row r="129" spans="1:6" s="35" customFormat="1" ht="25.5">
      <c r="A129" s="39" t="s">
        <v>288</v>
      </c>
      <c r="B129" s="23" t="s">
        <v>272</v>
      </c>
      <c r="C129" s="40" t="s">
        <v>50</v>
      </c>
      <c r="D129" s="211">
        <v>2</v>
      </c>
      <c r="E129" s="242"/>
      <c r="F129" s="242"/>
    </row>
    <row r="130" spans="1:6" s="35" customFormat="1" ht="14.25" customHeight="1">
      <c r="A130" s="36" t="s">
        <v>289</v>
      </c>
      <c r="B130" s="37" t="s">
        <v>48</v>
      </c>
      <c r="C130" s="38"/>
      <c r="D130" s="210"/>
      <c r="E130" s="242"/>
      <c r="F130" s="242"/>
    </row>
    <row r="131" spans="1:6" s="35" customFormat="1" ht="72" customHeight="1">
      <c r="A131" s="43" t="s">
        <v>290</v>
      </c>
      <c r="B131" s="23" t="s">
        <v>49</v>
      </c>
      <c r="C131" s="40" t="s">
        <v>50</v>
      </c>
      <c r="D131" s="213">
        <v>1</v>
      </c>
      <c r="E131" s="242"/>
      <c r="F131" s="242"/>
    </row>
    <row r="132" spans="1:6" s="35" customFormat="1">
      <c r="A132" s="15" t="s">
        <v>94</v>
      </c>
      <c r="B132" s="34" t="s">
        <v>291</v>
      </c>
      <c r="C132" s="34"/>
      <c r="D132" s="118"/>
      <c r="E132" s="242"/>
      <c r="F132" s="242"/>
    </row>
    <row r="133" spans="1:6" s="35" customFormat="1">
      <c r="A133" s="36" t="s">
        <v>95</v>
      </c>
      <c r="B133" s="37" t="s">
        <v>292</v>
      </c>
      <c r="C133" s="38"/>
      <c r="D133" s="210"/>
      <c r="E133" s="242"/>
      <c r="F133" s="242"/>
    </row>
    <row r="134" spans="1:6" s="46" customFormat="1">
      <c r="A134" s="44" t="s">
        <v>293</v>
      </c>
      <c r="B134" s="42" t="s">
        <v>294</v>
      </c>
      <c r="C134" s="45" t="s">
        <v>5</v>
      </c>
      <c r="D134" s="212">
        <v>132</v>
      </c>
      <c r="E134" s="243"/>
      <c r="F134" s="243"/>
    </row>
    <row r="135" spans="1:6" s="46" customFormat="1">
      <c r="A135" s="44" t="s">
        <v>295</v>
      </c>
      <c r="B135" s="42" t="s">
        <v>107</v>
      </c>
      <c r="C135" s="45" t="s">
        <v>5</v>
      </c>
      <c r="D135" s="212">
        <v>977</v>
      </c>
      <c r="E135" s="243"/>
      <c r="F135" s="243"/>
    </row>
    <row r="136" spans="1:6" s="46" customFormat="1">
      <c r="A136" s="44" t="s">
        <v>296</v>
      </c>
      <c r="B136" s="42" t="s">
        <v>108</v>
      </c>
      <c r="C136" s="45" t="s">
        <v>5</v>
      </c>
      <c r="D136" s="212">
        <v>186</v>
      </c>
      <c r="E136" s="243"/>
      <c r="F136" s="243"/>
    </row>
    <row r="137" spans="1:6" s="46" customFormat="1">
      <c r="A137" s="44" t="s">
        <v>297</v>
      </c>
      <c r="B137" s="42" t="s">
        <v>298</v>
      </c>
      <c r="C137" s="45" t="s">
        <v>5</v>
      </c>
      <c r="D137" s="212">
        <v>330</v>
      </c>
      <c r="E137" s="243"/>
      <c r="F137" s="243"/>
    </row>
    <row r="138" spans="1:6" s="46" customFormat="1">
      <c r="A138" s="44" t="s">
        <v>299</v>
      </c>
      <c r="B138" s="42" t="s">
        <v>109</v>
      </c>
      <c r="C138" s="45" t="s">
        <v>5</v>
      </c>
      <c r="D138" s="212">
        <v>14</v>
      </c>
      <c r="E138" s="243"/>
      <c r="F138" s="243"/>
    </row>
    <row r="139" spans="1:6" s="46" customFormat="1">
      <c r="A139" s="44" t="s">
        <v>300</v>
      </c>
      <c r="B139" s="42" t="s">
        <v>111</v>
      </c>
      <c r="C139" s="45" t="s">
        <v>5</v>
      </c>
      <c r="D139" s="212">
        <v>116</v>
      </c>
      <c r="E139" s="243"/>
      <c r="F139" s="243"/>
    </row>
    <row r="140" spans="1:6" s="46" customFormat="1">
      <c r="A140" s="44" t="s">
        <v>301</v>
      </c>
      <c r="B140" s="42" t="s">
        <v>118</v>
      </c>
      <c r="C140" s="45" t="s">
        <v>5</v>
      </c>
      <c r="D140" s="212">
        <v>339</v>
      </c>
      <c r="E140" s="243"/>
      <c r="F140" s="243"/>
    </row>
    <row r="141" spans="1:6" s="46" customFormat="1">
      <c r="A141" s="44" t="s">
        <v>302</v>
      </c>
      <c r="B141" s="42" t="s">
        <v>113</v>
      </c>
      <c r="C141" s="45" t="s">
        <v>5</v>
      </c>
      <c r="D141" s="212">
        <v>152</v>
      </c>
      <c r="E141" s="243"/>
      <c r="F141" s="243"/>
    </row>
    <row r="142" spans="1:6" s="49" customFormat="1" ht="27.75" customHeight="1">
      <c r="A142" s="47"/>
      <c r="B142" s="48" t="s">
        <v>303</v>
      </c>
      <c r="C142" s="47"/>
      <c r="D142" s="214"/>
      <c r="E142" s="244"/>
      <c r="F142" s="244"/>
    </row>
    <row r="143" spans="1:6" s="46" customFormat="1">
      <c r="A143" s="44" t="s">
        <v>304</v>
      </c>
      <c r="B143" s="50" t="s">
        <v>120</v>
      </c>
      <c r="C143" s="45" t="s">
        <v>5</v>
      </c>
      <c r="D143" s="212">
        <v>2246</v>
      </c>
      <c r="E143" s="243"/>
      <c r="F143" s="243"/>
    </row>
    <row r="144" spans="1:6" s="46" customFormat="1">
      <c r="A144" s="44" t="s">
        <v>305</v>
      </c>
      <c r="B144" s="42" t="s">
        <v>122</v>
      </c>
      <c r="C144" s="45" t="s">
        <v>5</v>
      </c>
      <c r="D144" s="212">
        <v>2246</v>
      </c>
      <c r="E144" s="243"/>
      <c r="F144" s="243"/>
    </row>
    <row r="145" spans="1:6" s="46" customFormat="1">
      <c r="A145" s="44" t="s">
        <v>306</v>
      </c>
      <c r="B145" s="51" t="s">
        <v>124</v>
      </c>
      <c r="C145" s="45" t="s">
        <v>5</v>
      </c>
      <c r="D145" s="212">
        <v>2246</v>
      </c>
      <c r="E145" s="243"/>
      <c r="F145" s="243"/>
    </row>
    <row r="146" spans="1:6" s="46" customFormat="1">
      <c r="A146" s="44" t="s">
        <v>307</v>
      </c>
      <c r="B146" s="51" t="s">
        <v>308</v>
      </c>
      <c r="C146" s="45" t="s">
        <v>5</v>
      </c>
      <c r="D146" s="212">
        <v>1</v>
      </c>
      <c r="E146" s="243"/>
      <c r="F146" s="243"/>
    </row>
    <row r="147" spans="1:6" s="46" customFormat="1" ht="15">
      <c r="A147" s="44" t="s">
        <v>309</v>
      </c>
      <c r="B147" s="51" t="s">
        <v>126</v>
      </c>
      <c r="C147" s="45" t="s">
        <v>534</v>
      </c>
      <c r="D147" s="212">
        <v>5750</v>
      </c>
      <c r="E147" s="243"/>
      <c r="F147" s="243"/>
    </row>
    <row r="148" spans="1:6" s="35" customFormat="1">
      <c r="A148" s="36" t="s">
        <v>96</v>
      </c>
      <c r="B148" s="37" t="s">
        <v>310</v>
      </c>
      <c r="C148" s="38"/>
      <c r="D148" s="210"/>
      <c r="E148" s="242"/>
      <c r="F148" s="242"/>
    </row>
    <row r="149" spans="1:6" s="46" customFormat="1">
      <c r="A149" s="44" t="s">
        <v>311</v>
      </c>
      <c r="B149" s="42" t="s">
        <v>312</v>
      </c>
      <c r="C149" s="45" t="s">
        <v>5</v>
      </c>
      <c r="D149" s="212">
        <v>1</v>
      </c>
      <c r="E149" s="243"/>
      <c r="F149" s="243"/>
    </row>
    <row r="150" spans="1:6" s="46" customFormat="1">
      <c r="A150" s="44" t="s">
        <v>313</v>
      </c>
      <c r="B150" s="42" t="s">
        <v>314</v>
      </c>
      <c r="C150" s="45" t="s">
        <v>5</v>
      </c>
      <c r="D150" s="212">
        <v>1</v>
      </c>
      <c r="E150" s="243"/>
      <c r="F150" s="243"/>
    </row>
    <row r="151" spans="1:6" s="46" customFormat="1">
      <c r="A151" s="44" t="s">
        <v>315</v>
      </c>
      <c r="B151" s="42" t="s">
        <v>316</v>
      </c>
      <c r="C151" s="45" t="s">
        <v>5</v>
      </c>
      <c r="D151" s="212">
        <v>2</v>
      </c>
      <c r="E151" s="243"/>
      <c r="F151" s="243"/>
    </row>
    <row r="152" spans="1:6" s="35" customFormat="1" ht="25.5">
      <c r="A152" s="36" t="s">
        <v>97</v>
      </c>
      <c r="B152" s="37" t="s">
        <v>317</v>
      </c>
      <c r="C152" s="38"/>
      <c r="D152" s="210"/>
      <c r="E152" s="242"/>
      <c r="F152" s="242"/>
    </row>
    <row r="153" spans="1:6" s="46" customFormat="1" ht="25.5">
      <c r="A153" s="44" t="s">
        <v>318</v>
      </c>
      <c r="B153" s="42" t="s">
        <v>319</v>
      </c>
      <c r="C153" s="45" t="s">
        <v>5</v>
      </c>
      <c r="D153" s="212">
        <v>1</v>
      </c>
      <c r="E153" s="243"/>
      <c r="F153" s="243"/>
    </row>
    <row r="154" spans="1:6" s="35" customFormat="1">
      <c r="A154" s="36" t="s">
        <v>110</v>
      </c>
      <c r="B154" s="37" t="s">
        <v>320</v>
      </c>
      <c r="C154" s="38"/>
      <c r="D154" s="210"/>
      <c r="E154" s="242"/>
      <c r="F154" s="242"/>
    </row>
    <row r="155" spans="1:6" s="46" customFormat="1" ht="25.5">
      <c r="A155" s="44" t="s">
        <v>321</v>
      </c>
      <c r="B155" s="42" t="s">
        <v>322</v>
      </c>
      <c r="C155" s="45" t="s">
        <v>5</v>
      </c>
      <c r="D155" s="212">
        <v>1</v>
      </c>
      <c r="E155" s="243"/>
      <c r="F155" s="243"/>
    </row>
    <row r="156" spans="1:6" s="46" customFormat="1">
      <c r="A156" s="52" t="s">
        <v>127</v>
      </c>
      <c r="B156" s="34" t="s">
        <v>39</v>
      </c>
      <c r="C156" s="34"/>
      <c r="D156" s="118"/>
      <c r="E156" s="243"/>
      <c r="F156" s="243"/>
    </row>
    <row r="157" spans="1:6" s="46" customFormat="1" ht="15.75" customHeight="1">
      <c r="A157" s="53" t="s">
        <v>128</v>
      </c>
      <c r="B157" s="54" t="s">
        <v>40</v>
      </c>
      <c r="C157" s="55" t="s">
        <v>5</v>
      </c>
      <c r="D157" s="215">
        <v>2</v>
      </c>
      <c r="E157" s="243"/>
      <c r="F157" s="243"/>
    </row>
    <row r="158" spans="1:6" s="46" customFormat="1" ht="15.75" customHeight="1">
      <c r="A158" s="168"/>
      <c r="B158" s="56" t="s">
        <v>41</v>
      </c>
      <c r="C158" s="170"/>
      <c r="D158" s="216"/>
      <c r="E158" s="243"/>
      <c r="F158" s="243"/>
    </row>
    <row r="159" spans="1:6" s="46" customFormat="1">
      <c r="A159" s="169"/>
      <c r="B159" s="57" t="s">
        <v>323</v>
      </c>
      <c r="C159" s="171"/>
      <c r="D159" s="217"/>
      <c r="E159" s="243"/>
      <c r="F159" s="243"/>
    </row>
    <row r="160" spans="1:6" s="46" customFormat="1">
      <c r="A160" s="169"/>
      <c r="B160" s="57" t="s">
        <v>42</v>
      </c>
      <c r="C160" s="171"/>
      <c r="D160" s="217"/>
      <c r="E160" s="243"/>
      <c r="F160" s="243"/>
    </row>
    <row r="161" spans="1:6" s="46" customFormat="1">
      <c r="A161" s="169"/>
      <c r="B161" s="57" t="s">
        <v>324</v>
      </c>
      <c r="C161" s="171"/>
      <c r="D161" s="217"/>
      <c r="E161" s="243"/>
      <c r="F161" s="243"/>
    </row>
    <row r="162" spans="1:6" s="46" customFormat="1">
      <c r="A162" s="169"/>
      <c r="B162" s="57" t="s">
        <v>325</v>
      </c>
      <c r="C162" s="171"/>
      <c r="D162" s="217"/>
      <c r="E162" s="243"/>
      <c r="F162" s="243"/>
    </row>
    <row r="163" spans="1:6" s="46" customFormat="1">
      <c r="A163" s="169"/>
      <c r="B163" s="57" t="s">
        <v>43</v>
      </c>
      <c r="C163" s="171"/>
      <c r="D163" s="217"/>
      <c r="E163" s="243"/>
      <c r="F163" s="243"/>
    </row>
    <row r="164" spans="1:6" s="46" customFormat="1">
      <c r="A164" s="169"/>
      <c r="B164" s="57" t="s">
        <v>326</v>
      </c>
      <c r="C164" s="171"/>
      <c r="D164" s="217"/>
      <c r="E164" s="243"/>
      <c r="F164" s="243"/>
    </row>
    <row r="165" spans="1:6" s="46" customFormat="1">
      <c r="A165" s="172"/>
      <c r="B165" s="58" t="s">
        <v>44</v>
      </c>
      <c r="C165" s="173"/>
      <c r="D165" s="218"/>
      <c r="E165" s="243"/>
      <c r="F165" s="243"/>
    </row>
    <row r="166" spans="1:6" s="46" customFormat="1">
      <c r="A166" s="53" t="s">
        <v>134</v>
      </c>
      <c r="B166" s="54" t="s">
        <v>40</v>
      </c>
      <c r="C166" s="55" t="s">
        <v>5</v>
      </c>
      <c r="D166" s="215">
        <v>1</v>
      </c>
      <c r="E166" s="243"/>
      <c r="F166" s="243"/>
    </row>
    <row r="167" spans="1:6" s="46" customFormat="1">
      <c r="A167" s="168"/>
      <c r="B167" s="56" t="s">
        <v>41</v>
      </c>
      <c r="C167" s="170"/>
      <c r="D167" s="216"/>
      <c r="E167" s="243"/>
      <c r="F167" s="243"/>
    </row>
    <row r="168" spans="1:6" s="46" customFormat="1">
      <c r="A168" s="169"/>
      <c r="B168" s="57" t="s">
        <v>327</v>
      </c>
      <c r="C168" s="171"/>
      <c r="D168" s="217"/>
      <c r="E168" s="243"/>
      <c r="F168" s="243"/>
    </row>
    <row r="169" spans="1:6" s="46" customFormat="1">
      <c r="A169" s="169"/>
      <c r="B169" s="57" t="s">
        <v>42</v>
      </c>
      <c r="C169" s="171"/>
      <c r="D169" s="217"/>
      <c r="E169" s="243"/>
      <c r="F169" s="243"/>
    </row>
    <row r="170" spans="1:6" s="46" customFormat="1">
      <c r="A170" s="169"/>
      <c r="B170" s="57" t="s">
        <v>324</v>
      </c>
      <c r="C170" s="171"/>
      <c r="D170" s="217"/>
      <c r="E170" s="243"/>
      <c r="F170" s="243"/>
    </row>
    <row r="171" spans="1:6" s="46" customFormat="1">
      <c r="A171" s="169"/>
      <c r="B171" s="57" t="s">
        <v>325</v>
      </c>
      <c r="C171" s="171"/>
      <c r="D171" s="217"/>
      <c r="E171" s="243"/>
      <c r="F171" s="243"/>
    </row>
    <row r="172" spans="1:6" s="46" customFormat="1">
      <c r="A172" s="169"/>
      <c r="B172" s="57" t="s">
        <v>45</v>
      </c>
      <c r="C172" s="171"/>
      <c r="D172" s="217"/>
      <c r="E172" s="243"/>
      <c r="F172" s="243"/>
    </row>
    <row r="173" spans="1:6" s="46" customFormat="1">
      <c r="A173" s="169"/>
      <c r="B173" s="57" t="s">
        <v>328</v>
      </c>
      <c r="C173" s="171"/>
      <c r="D173" s="217"/>
      <c r="E173" s="243"/>
      <c r="F173" s="243"/>
    </row>
    <row r="174" spans="1:6" s="46" customFormat="1">
      <c r="A174" s="172"/>
      <c r="B174" s="58" t="s">
        <v>44</v>
      </c>
      <c r="C174" s="173"/>
      <c r="D174" s="218"/>
      <c r="E174" s="243"/>
      <c r="F174" s="243"/>
    </row>
    <row r="175" spans="1:6" s="46" customFormat="1">
      <c r="A175" s="53" t="s">
        <v>329</v>
      </c>
      <c r="B175" s="54" t="s">
        <v>40</v>
      </c>
      <c r="C175" s="55" t="s">
        <v>5</v>
      </c>
      <c r="D175" s="215">
        <v>1</v>
      </c>
      <c r="E175" s="243"/>
      <c r="F175" s="243"/>
    </row>
    <row r="176" spans="1:6" s="46" customFormat="1">
      <c r="A176" s="168"/>
      <c r="B176" s="56" t="s">
        <v>41</v>
      </c>
      <c r="C176" s="170"/>
      <c r="D176" s="216"/>
      <c r="E176" s="243"/>
      <c r="F176" s="243"/>
    </row>
    <row r="177" spans="1:6" s="46" customFormat="1">
      <c r="A177" s="169"/>
      <c r="B177" s="57" t="s">
        <v>330</v>
      </c>
      <c r="C177" s="171"/>
      <c r="D177" s="217"/>
      <c r="E177" s="243"/>
      <c r="F177" s="243"/>
    </row>
    <row r="178" spans="1:6" s="46" customFormat="1">
      <c r="A178" s="169"/>
      <c r="B178" s="57" t="s">
        <v>42</v>
      </c>
      <c r="C178" s="171"/>
      <c r="D178" s="217"/>
      <c r="E178" s="243"/>
      <c r="F178" s="243"/>
    </row>
    <row r="179" spans="1:6" s="46" customFormat="1">
      <c r="A179" s="169"/>
      <c r="B179" s="57" t="s">
        <v>331</v>
      </c>
      <c r="C179" s="171"/>
      <c r="D179" s="217"/>
      <c r="E179" s="243"/>
      <c r="F179" s="243"/>
    </row>
    <row r="180" spans="1:6" s="46" customFormat="1">
      <c r="A180" s="169"/>
      <c r="B180" s="57" t="s">
        <v>332</v>
      </c>
      <c r="C180" s="171"/>
      <c r="D180" s="217"/>
      <c r="E180" s="243"/>
      <c r="F180" s="243"/>
    </row>
    <row r="181" spans="1:6" s="46" customFormat="1">
      <c r="A181" s="169"/>
      <c r="B181" s="57" t="s">
        <v>333</v>
      </c>
      <c r="C181" s="171"/>
      <c r="D181" s="217"/>
      <c r="E181" s="243"/>
      <c r="F181" s="243"/>
    </row>
    <row r="182" spans="1:6" s="46" customFormat="1">
      <c r="A182" s="169"/>
      <c r="B182" s="57" t="s">
        <v>334</v>
      </c>
      <c r="C182" s="171"/>
      <c r="D182" s="217"/>
      <c r="E182" s="243"/>
      <c r="F182" s="243"/>
    </row>
    <row r="183" spans="1:6" s="46" customFormat="1">
      <c r="A183" s="172"/>
      <c r="B183" s="58" t="s">
        <v>44</v>
      </c>
      <c r="C183" s="173"/>
      <c r="D183" s="218"/>
      <c r="E183" s="243"/>
      <c r="F183" s="243"/>
    </row>
    <row r="184" spans="1:6" s="46" customFormat="1">
      <c r="A184" s="53" t="s">
        <v>335</v>
      </c>
      <c r="B184" s="54" t="s">
        <v>40</v>
      </c>
      <c r="C184" s="55" t="s">
        <v>5</v>
      </c>
      <c r="D184" s="215">
        <v>2</v>
      </c>
      <c r="E184" s="243"/>
      <c r="F184" s="243"/>
    </row>
    <row r="185" spans="1:6" s="46" customFormat="1">
      <c r="A185" s="168"/>
      <c r="B185" s="56" t="s">
        <v>41</v>
      </c>
      <c r="C185" s="170"/>
      <c r="D185" s="216"/>
      <c r="E185" s="243"/>
      <c r="F185" s="243"/>
    </row>
    <row r="186" spans="1:6" s="46" customFormat="1">
      <c r="A186" s="169"/>
      <c r="B186" s="57" t="s">
        <v>323</v>
      </c>
      <c r="C186" s="171"/>
      <c r="D186" s="217"/>
      <c r="E186" s="243"/>
      <c r="F186" s="243"/>
    </row>
    <row r="187" spans="1:6" s="46" customFormat="1">
      <c r="A187" s="169"/>
      <c r="B187" s="57" t="s">
        <v>42</v>
      </c>
      <c r="C187" s="171"/>
      <c r="D187" s="217"/>
      <c r="E187" s="243"/>
      <c r="F187" s="243"/>
    </row>
    <row r="188" spans="1:6" s="46" customFormat="1">
      <c r="A188" s="169"/>
      <c r="B188" s="57" t="s">
        <v>336</v>
      </c>
      <c r="C188" s="171"/>
      <c r="D188" s="217"/>
      <c r="E188" s="243"/>
      <c r="F188" s="243"/>
    </row>
    <row r="189" spans="1:6" s="46" customFormat="1">
      <c r="A189" s="169"/>
      <c r="B189" s="57" t="s">
        <v>337</v>
      </c>
      <c r="C189" s="171"/>
      <c r="D189" s="217"/>
      <c r="E189" s="243"/>
      <c r="F189" s="243"/>
    </row>
    <row r="190" spans="1:6" s="46" customFormat="1">
      <c r="A190" s="169"/>
      <c r="B190" s="57" t="s">
        <v>43</v>
      </c>
      <c r="C190" s="171"/>
      <c r="D190" s="217"/>
      <c r="E190" s="243"/>
      <c r="F190" s="243"/>
    </row>
    <row r="191" spans="1:6" s="46" customFormat="1">
      <c r="A191" s="169"/>
      <c r="B191" s="57" t="s">
        <v>338</v>
      </c>
      <c r="C191" s="171"/>
      <c r="D191" s="217"/>
      <c r="E191" s="243"/>
      <c r="F191" s="243"/>
    </row>
    <row r="192" spans="1:6" s="46" customFormat="1">
      <c r="A192" s="172"/>
      <c r="B192" s="58" t="s">
        <v>44</v>
      </c>
      <c r="C192" s="173"/>
      <c r="D192" s="218"/>
      <c r="E192" s="243"/>
      <c r="F192" s="243"/>
    </row>
    <row r="193" spans="1:6" s="46" customFormat="1">
      <c r="A193" s="53" t="s">
        <v>339</v>
      </c>
      <c r="B193" s="54" t="s">
        <v>40</v>
      </c>
      <c r="C193" s="55" t="s">
        <v>5</v>
      </c>
      <c r="D193" s="215">
        <v>2</v>
      </c>
      <c r="E193" s="243"/>
      <c r="F193" s="243"/>
    </row>
    <row r="194" spans="1:6" s="46" customFormat="1">
      <c r="A194" s="168"/>
      <c r="B194" s="56" t="s">
        <v>41</v>
      </c>
      <c r="C194" s="170"/>
      <c r="D194" s="216"/>
      <c r="E194" s="243"/>
      <c r="F194" s="243"/>
    </row>
    <row r="195" spans="1:6" s="46" customFormat="1">
      <c r="A195" s="169"/>
      <c r="B195" s="57" t="s">
        <v>46</v>
      </c>
      <c r="C195" s="171"/>
      <c r="D195" s="217"/>
      <c r="E195" s="243"/>
      <c r="F195" s="243"/>
    </row>
    <row r="196" spans="1:6" s="46" customFormat="1">
      <c r="A196" s="169"/>
      <c r="B196" s="57" t="s">
        <v>42</v>
      </c>
      <c r="C196" s="171"/>
      <c r="D196" s="217"/>
      <c r="E196" s="243"/>
      <c r="F196" s="243"/>
    </row>
    <row r="197" spans="1:6" s="46" customFormat="1">
      <c r="A197" s="169"/>
      <c r="B197" s="57" t="s">
        <v>336</v>
      </c>
      <c r="C197" s="171"/>
      <c r="D197" s="217"/>
      <c r="E197" s="243"/>
      <c r="F197" s="243"/>
    </row>
    <row r="198" spans="1:6" s="46" customFormat="1">
      <c r="A198" s="169"/>
      <c r="B198" s="57" t="s">
        <v>340</v>
      </c>
      <c r="C198" s="171"/>
      <c r="D198" s="217"/>
      <c r="E198" s="243"/>
      <c r="F198" s="243"/>
    </row>
    <row r="199" spans="1:6" s="46" customFormat="1">
      <c r="A199" s="169"/>
      <c r="B199" s="57" t="s">
        <v>45</v>
      </c>
      <c r="C199" s="171"/>
      <c r="D199" s="217"/>
      <c r="E199" s="243"/>
      <c r="F199" s="243"/>
    </row>
    <row r="200" spans="1:6" s="46" customFormat="1">
      <c r="A200" s="169"/>
      <c r="B200" s="57" t="s">
        <v>341</v>
      </c>
      <c r="C200" s="171"/>
      <c r="D200" s="217"/>
      <c r="E200" s="243"/>
      <c r="F200" s="243"/>
    </row>
    <row r="201" spans="1:6" s="46" customFormat="1">
      <c r="A201" s="169"/>
      <c r="B201" s="59" t="s">
        <v>44</v>
      </c>
      <c r="C201" s="171"/>
      <c r="D201" s="217"/>
      <c r="E201" s="243"/>
      <c r="F201" s="243"/>
    </row>
    <row r="202" spans="1:6" s="46" customFormat="1" ht="25.5">
      <c r="A202" s="44" t="s">
        <v>342</v>
      </c>
      <c r="B202" s="48" t="s">
        <v>530</v>
      </c>
      <c r="C202" s="45" t="s">
        <v>50</v>
      </c>
      <c r="D202" s="212">
        <v>1</v>
      </c>
      <c r="E202" s="243"/>
      <c r="F202" s="243"/>
    </row>
    <row r="203" spans="1:6" s="46" customFormat="1" ht="15" customHeight="1">
      <c r="A203" s="168"/>
      <c r="B203" s="56" t="s">
        <v>52</v>
      </c>
      <c r="C203" s="170"/>
      <c r="D203" s="216"/>
      <c r="E203" s="243"/>
      <c r="F203" s="243"/>
    </row>
    <row r="204" spans="1:6" s="46" customFormat="1">
      <c r="A204" s="169"/>
      <c r="B204" s="57" t="s">
        <v>53</v>
      </c>
      <c r="C204" s="171"/>
      <c r="D204" s="217"/>
      <c r="E204" s="243"/>
      <c r="F204" s="243"/>
    </row>
    <row r="205" spans="1:6" s="46" customFormat="1">
      <c r="A205" s="169"/>
      <c r="B205" s="57" t="s">
        <v>54</v>
      </c>
      <c r="C205" s="171"/>
      <c r="D205" s="217"/>
      <c r="E205" s="243"/>
      <c r="F205" s="243"/>
    </row>
    <row r="206" spans="1:6" s="46" customFormat="1">
      <c r="A206" s="169"/>
      <c r="B206" s="57" t="s">
        <v>55</v>
      </c>
      <c r="C206" s="171"/>
      <c r="D206" s="217"/>
      <c r="E206" s="243"/>
      <c r="F206" s="243"/>
    </row>
    <row r="207" spans="1:6" s="46" customFormat="1">
      <c r="A207" s="169"/>
      <c r="B207" s="57" t="s">
        <v>56</v>
      </c>
      <c r="C207" s="171"/>
      <c r="D207" s="217"/>
      <c r="E207" s="243"/>
      <c r="F207" s="243"/>
    </row>
    <row r="208" spans="1:6" s="46" customFormat="1" ht="25.5">
      <c r="A208" s="169"/>
      <c r="B208" s="57" t="s">
        <v>57</v>
      </c>
      <c r="C208" s="171"/>
      <c r="D208" s="217"/>
      <c r="E208" s="243"/>
      <c r="F208" s="243"/>
    </row>
    <row r="209" spans="1:6" s="46" customFormat="1">
      <c r="A209" s="172"/>
      <c r="B209" s="60" t="s">
        <v>58</v>
      </c>
      <c r="C209" s="173"/>
      <c r="D209" s="218"/>
      <c r="E209" s="243"/>
      <c r="F209" s="243"/>
    </row>
    <row r="210" spans="1:6" s="35" customFormat="1" ht="13.5" thickBot="1">
      <c r="A210" s="15" t="s">
        <v>401</v>
      </c>
      <c r="B210" s="34" t="s">
        <v>402</v>
      </c>
      <c r="C210" s="34"/>
      <c r="D210" s="118"/>
      <c r="E210" s="242"/>
      <c r="F210" s="242"/>
    </row>
    <row r="211" spans="1:6" s="62" customFormat="1" ht="13.5" thickBot="1">
      <c r="A211" s="146" t="s">
        <v>436</v>
      </c>
      <c r="B211" s="147" t="s">
        <v>403</v>
      </c>
      <c r="C211" s="148"/>
      <c r="D211" s="219"/>
      <c r="E211" s="142"/>
      <c r="F211" s="142"/>
    </row>
    <row r="212" spans="1:6" s="62" customFormat="1">
      <c r="A212" s="154" t="s">
        <v>437</v>
      </c>
      <c r="B212" s="155" t="s">
        <v>404</v>
      </c>
      <c r="C212" s="156"/>
      <c r="D212" s="220"/>
      <c r="E212" s="142"/>
      <c r="F212" s="142"/>
    </row>
    <row r="213" spans="1:6" s="62" customFormat="1" ht="51">
      <c r="A213" s="152" t="s">
        <v>473</v>
      </c>
      <c r="B213" s="69" t="s">
        <v>550</v>
      </c>
      <c r="C213" s="153" t="s">
        <v>543</v>
      </c>
      <c r="D213" s="221">
        <v>21</v>
      </c>
      <c r="E213" s="142"/>
      <c r="F213" s="142"/>
    </row>
    <row r="214" spans="1:6" s="62" customFormat="1" ht="15">
      <c r="A214" s="63" t="s">
        <v>474</v>
      </c>
      <c r="B214" s="65" t="s">
        <v>405</v>
      </c>
      <c r="C214" s="20" t="s">
        <v>535</v>
      </c>
      <c r="D214" s="222">
        <v>55</v>
      </c>
      <c r="E214" s="142"/>
      <c r="F214" s="142"/>
    </row>
    <row r="215" spans="1:6" s="62" customFormat="1" ht="15">
      <c r="A215" s="63" t="s">
        <v>475</v>
      </c>
      <c r="B215" s="65" t="s">
        <v>406</v>
      </c>
      <c r="C215" s="20" t="s">
        <v>535</v>
      </c>
      <c r="D215" s="222">
        <v>1.2</v>
      </c>
      <c r="E215" s="142"/>
      <c r="F215" s="142"/>
    </row>
    <row r="216" spans="1:6" s="62" customFormat="1" ht="15">
      <c r="A216" s="63" t="s">
        <v>476</v>
      </c>
      <c r="B216" s="65" t="s">
        <v>407</v>
      </c>
      <c r="C216" s="20" t="s">
        <v>535</v>
      </c>
      <c r="D216" s="222">
        <v>8</v>
      </c>
      <c r="E216" s="142"/>
      <c r="F216" s="142"/>
    </row>
    <row r="217" spans="1:6" s="62" customFormat="1" ht="15">
      <c r="A217" s="63" t="s">
        <v>477</v>
      </c>
      <c r="B217" s="65" t="s">
        <v>408</v>
      </c>
      <c r="C217" s="28" t="s">
        <v>543</v>
      </c>
      <c r="D217" s="222">
        <v>30</v>
      </c>
      <c r="E217" s="142"/>
      <c r="F217" s="142"/>
    </row>
    <row r="218" spans="1:6" s="62" customFormat="1" ht="25.5">
      <c r="A218" s="63" t="s">
        <v>478</v>
      </c>
      <c r="B218" s="65" t="s">
        <v>409</v>
      </c>
      <c r="C218" s="20" t="s">
        <v>535</v>
      </c>
      <c r="D218" s="222">
        <v>10</v>
      </c>
      <c r="E218" s="142"/>
      <c r="F218" s="142"/>
    </row>
    <row r="219" spans="1:6" s="62" customFormat="1" ht="15">
      <c r="A219" s="63" t="s">
        <v>479</v>
      </c>
      <c r="B219" s="67" t="s">
        <v>410</v>
      </c>
      <c r="C219" s="20" t="s">
        <v>535</v>
      </c>
      <c r="D219" s="222">
        <v>47</v>
      </c>
      <c r="E219" s="142"/>
      <c r="F219" s="142"/>
    </row>
    <row r="220" spans="1:6" s="62" customFormat="1" ht="25.5">
      <c r="A220" s="63" t="s">
        <v>480</v>
      </c>
      <c r="B220" s="67" t="s">
        <v>411</v>
      </c>
      <c r="C220" s="20" t="s">
        <v>535</v>
      </c>
      <c r="D220" s="222">
        <v>8</v>
      </c>
      <c r="E220" s="142"/>
      <c r="F220" s="142"/>
    </row>
    <row r="221" spans="1:6" s="62" customFormat="1" ht="15">
      <c r="A221" s="63" t="s">
        <v>481</v>
      </c>
      <c r="B221" s="65" t="s">
        <v>412</v>
      </c>
      <c r="C221" s="20" t="s">
        <v>535</v>
      </c>
      <c r="D221" s="223">
        <v>6</v>
      </c>
      <c r="E221" s="142"/>
      <c r="F221" s="142"/>
    </row>
    <row r="222" spans="1:6" s="62" customFormat="1" ht="39" thickBot="1">
      <c r="A222" s="63" t="s">
        <v>482</v>
      </c>
      <c r="B222" s="65" t="s">
        <v>413</v>
      </c>
      <c r="C222" s="66" t="s">
        <v>50</v>
      </c>
      <c r="D222" s="224">
        <v>1</v>
      </c>
      <c r="E222" s="142"/>
      <c r="F222" s="142"/>
    </row>
    <row r="223" spans="1:6" s="62" customFormat="1" ht="13.5" thickBot="1">
      <c r="A223" s="78" t="s">
        <v>438</v>
      </c>
      <c r="B223" s="79" t="s">
        <v>414</v>
      </c>
      <c r="C223" s="80"/>
      <c r="D223" s="225"/>
      <c r="E223" s="142"/>
      <c r="F223" s="142"/>
    </row>
    <row r="224" spans="1:6" s="62" customFormat="1" ht="15">
      <c r="A224" s="68" t="s">
        <v>483</v>
      </c>
      <c r="B224" s="69" t="s">
        <v>415</v>
      </c>
      <c r="C224" s="28" t="s">
        <v>543</v>
      </c>
      <c r="D224" s="226">
        <v>13.2</v>
      </c>
      <c r="E224" s="142"/>
      <c r="F224" s="142"/>
    </row>
    <row r="225" spans="1:6" s="62" customFormat="1" ht="15.75" thickBot="1">
      <c r="A225" s="68" t="s">
        <v>483</v>
      </c>
      <c r="B225" s="65" t="s">
        <v>416</v>
      </c>
      <c r="C225" s="28" t="s">
        <v>543</v>
      </c>
      <c r="D225" s="226">
        <v>30.2</v>
      </c>
      <c r="E225" s="142"/>
      <c r="F225" s="142"/>
    </row>
    <row r="226" spans="1:6" s="62" customFormat="1" ht="13.5" thickBot="1">
      <c r="A226" s="75" t="s">
        <v>439</v>
      </c>
      <c r="B226" s="79" t="s">
        <v>417</v>
      </c>
      <c r="C226" s="80"/>
      <c r="D226" s="225"/>
      <c r="E226" s="142"/>
      <c r="F226" s="142"/>
    </row>
    <row r="227" spans="1:6" s="62" customFormat="1" ht="15">
      <c r="A227" s="63" t="s">
        <v>484</v>
      </c>
      <c r="B227" s="64" t="s">
        <v>418</v>
      </c>
      <c r="C227" s="20" t="s">
        <v>535</v>
      </c>
      <c r="D227" s="227">
        <v>14.5</v>
      </c>
      <c r="E227" s="142"/>
      <c r="F227" s="142"/>
    </row>
    <row r="228" spans="1:6" s="62" customFormat="1" ht="15">
      <c r="A228" s="63" t="s">
        <v>485</v>
      </c>
      <c r="B228" s="65" t="s">
        <v>419</v>
      </c>
      <c r="C228" s="20" t="s">
        <v>535</v>
      </c>
      <c r="D228" s="228">
        <v>8.5</v>
      </c>
      <c r="E228" s="142"/>
      <c r="F228" s="142"/>
    </row>
    <row r="229" spans="1:6" s="62" customFormat="1" ht="15">
      <c r="A229" s="63" t="s">
        <v>486</v>
      </c>
      <c r="B229" s="69" t="s">
        <v>420</v>
      </c>
      <c r="C229" s="20" t="s">
        <v>535</v>
      </c>
      <c r="D229" s="228">
        <v>6.6</v>
      </c>
      <c r="E229" s="142"/>
      <c r="F229" s="142"/>
    </row>
    <row r="230" spans="1:6" s="62" customFormat="1" ht="25.5">
      <c r="A230" s="63" t="s">
        <v>487</v>
      </c>
      <c r="B230" s="65" t="s">
        <v>421</v>
      </c>
      <c r="C230" s="66" t="s">
        <v>551</v>
      </c>
      <c r="D230" s="229">
        <v>100</v>
      </c>
      <c r="E230" s="142"/>
      <c r="F230" s="142"/>
    </row>
    <row r="231" spans="1:6" s="62" customFormat="1" ht="25.5">
      <c r="A231" s="63" t="s">
        <v>488</v>
      </c>
      <c r="B231" s="65" t="s">
        <v>422</v>
      </c>
      <c r="C231" s="66" t="s">
        <v>5</v>
      </c>
      <c r="D231" s="229">
        <v>100</v>
      </c>
      <c r="E231" s="142"/>
      <c r="F231" s="142"/>
    </row>
    <row r="232" spans="1:6" s="62" customFormat="1" ht="26.25" thickBot="1">
      <c r="A232" s="63" t="s">
        <v>489</v>
      </c>
      <c r="B232" s="65" t="s">
        <v>423</v>
      </c>
      <c r="C232" s="66" t="s">
        <v>552</v>
      </c>
      <c r="D232" s="229">
        <v>2650</v>
      </c>
      <c r="E232" s="142"/>
      <c r="F232" s="142"/>
    </row>
    <row r="233" spans="1:6" s="62" customFormat="1" ht="13.5" thickBot="1">
      <c r="A233" s="78" t="s">
        <v>440</v>
      </c>
      <c r="B233" s="79" t="s">
        <v>424</v>
      </c>
      <c r="C233" s="80"/>
      <c r="D233" s="230"/>
      <c r="E233" s="142"/>
      <c r="F233" s="142"/>
    </row>
    <row r="234" spans="1:6" s="62" customFormat="1">
      <c r="A234" s="70" t="s">
        <v>490</v>
      </c>
      <c r="B234" s="65" t="s">
        <v>425</v>
      </c>
      <c r="C234" s="66" t="s">
        <v>426</v>
      </c>
      <c r="D234" s="229">
        <v>2200</v>
      </c>
      <c r="E234" s="142"/>
      <c r="F234" s="142"/>
    </row>
    <row r="235" spans="1:6" s="62" customFormat="1">
      <c r="A235" s="70" t="s">
        <v>491</v>
      </c>
      <c r="B235" s="65" t="s">
        <v>427</v>
      </c>
      <c r="C235" s="66" t="s">
        <v>426</v>
      </c>
      <c r="D235" s="231">
        <v>2200</v>
      </c>
      <c r="E235" s="142"/>
      <c r="F235" s="142"/>
    </row>
    <row r="236" spans="1:6" s="62" customFormat="1" ht="26.25" thickBot="1">
      <c r="A236" s="70" t="s">
        <v>492</v>
      </c>
      <c r="B236" s="65" t="s">
        <v>428</v>
      </c>
      <c r="C236" s="66" t="s">
        <v>168</v>
      </c>
      <c r="D236" s="229">
        <v>8</v>
      </c>
      <c r="E236" s="142"/>
      <c r="F236" s="142"/>
    </row>
    <row r="237" spans="1:6" s="62" customFormat="1" ht="13.5" thickBot="1">
      <c r="A237" s="78" t="s">
        <v>441</v>
      </c>
      <c r="B237" s="79" t="s">
        <v>429</v>
      </c>
      <c r="C237" s="80"/>
      <c r="D237" s="225"/>
      <c r="E237" s="142"/>
      <c r="F237" s="142"/>
    </row>
    <row r="238" spans="1:6" s="62" customFormat="1" ht="15">
      <c r="A238" s="70" t="s">
        <v>493</v>
      </c>
      <c r="B238" s="65" t="s">
        <v>430</v>
      </c>
      <c r="C238" s="28" t="s">
        <v>543</v>
      </c>
      <c r="D238" s="232">
        <v>16</v>
      </c>
      <c r="E238" s="142"/>
      <c r="F238" s="142"/>
    </row>
    <row r="239" spans="1:6" s="62" customFormat="1" ht="38.25">
      <c r="A239" s="70" t="s">
        <v>494</v>
      </c>
      <c r="B239" s="65" t="s">
        <v>431</v>
      </c>
      <c r="C239" s="66" t="s">
        <v>5</v>
      </c>
      <c r="D239" s="229">
        <v>4</v>
      </c>
      <c r="E239" s="142"/>
      <c r="F239" s="142"/>
    </row>
    <row r="240" spans="1:6" s="62" customFormat="1">
      <c r="A240" s="70" t="s">
        <v>495</v>
      </c>
      <c r="B240" s="65" t="s">
        <v>432</v>
      </c>
      <c r="C240" s="66" t="s">
        <v>50</v>
      </c>
      <c r="D240" s="229">
        <v>1</v>
      </c>
      <c r="E240" s="142"/>
      <c r="F240" s="142"/>
    </row>
    <row r="241" spans="1:6" s="62" customFormat="1">
      <c r="A241" s="70" t="s">
        <v>496</v>
      </c>
      <c r="B241" s="65" t="s">
        <v>433</v>
      </c>
      <c r="C241" s="66" t="s">
        <v>5</v>
      </c>
      <c r="D241" s="229">
        <v>8</v>
      </c>
      <c r="E241" s="142"/>
      <c r="F241" s="142"/>
    </row>
    <row r="242" spans="1:6" s="62" customFormat="1" ht="25.5">
      <c r="A242" s="70" t="s">
        <v>497</v>
      </c>
      <c r="B242" s="65" t="s">
        <v>434</v>
      </c>
      <c r="C242" s="66" t="s">
        <v>5</v>
      </c>
      <c r="D242" s="229">
        <v>8</v>
      </c>
      <c r="E242" s="142"/>
      <c r="F242" s="142"/>
    </row>
    <row r="243" spans="1:6" s="62" customFormat="1" ht="39" thickBot="1">
      <c r="A243" s="70" t="s">
        <v>498</v>
      </c>
      <c r="B243" s="65" t="s">
        <v>435</v>
      </c>
      <c r="C243" s="66" t="s">
        <v>5</v>
      </c>
      <c r="D243" s="229">
        <v>1</v>
      </c>
      <c r="E243" s="142"/>
      <c r="F243" s="142"/>
    </row>
    <row r="244" spans="1:6" s="62" customFormat="1" ht="13.5" thickBot="1">
      <c r="A244" s="81" t="s">
        <v>442</v>
      </c>
      <c r="B244" s="61" t="s">
        <v>447</v>
      </c>
      <c r="C244" s="74"/>
      <c r="D244" s="233"/>
      <c r="E244" s="142"/>
      <c r="F244" s="142"/>
    </row>
    <row r="245" spans="1:6" s="62" customFormat="1" ht="13.5" thickBot="1">
      <c r="A245" s="75" t="s">
        <v>443</v>
      </c>
      <c r="B245" s="76" t="s">
        <v>448</v>
      </c>
      <c r="C245" s="77"/>
      <c r="D245" s="234"/>
      <c r="E245" s="142"/>
      <c r="F245" s="142"/>
    </row>
    <row r="246" spans="1:6" s="62" customFormat="1" ht="15">
      <c r="A246" s="63" t="s">
        <v>499</v>
      </c>
      <c r="B246" s="64" t="s">
        <v>449</v>
      </c>
      <c r="C246" s="28" t="s">
        <v>543</v>
      </c>
      <c r="D246" s="235">
        <v>480</v>
      </c>
      <c r="E246" s="142"/>
      <c r="F246" s="142"/>
    </row>
    <row r="247" spans="1:6" s="62" customFormat="1" ht="25.5">
      <c r="A247" s="63" t="s">
        <v>500</v>
      </c>
      <c r="B247" s="65" t="s">
        <v>450</v>
      </c>
      <c r="C247" s="66" t="s">
        <v>50</v>
      </c>
      <c r="D247" s="222">
        <v>1</v>
      </c>
      <c r="E247" s="142"/>
      <c r="F247" s="142"/>
    </row>
    <row r="248" spans="1:6" s="62" customFormat="1" ht="26.25" thickBot="1">
      <c r="A248" s="63" t="s">
        <v>501</v>
      </c>
      <c r="B248" s="65" t="s">
        <v>451</v>
      </c>
      <c r="C248" s="66" t="s">
        <v>50</v>
      </c>
      <c r="D248" s="222">
        <v>1</v>
      </c>
      <c r="E248" s="142"/>
      <c r="F248" s="142"/>
    </row>
    <row r="249" spans="1:6" s="62" customFormat="1" ht="13.5" thickBot="1">
      <c r="A249" s="75" t="s">
        <v>444</v>
      </c>
      <c r="B249" s="79" t="s">
        <v>452</v>
      </c>
      <c r="C249" s="82"/>
      <c r="D249" s="236"/>
      <c r="E249" s="142"/>
      <c r="F249" s="142"/>
    </row>
    <row r="250" spans="1:6" s="62" customFormat="1" ht="25.5">
      <c r="A250" s="63" t="s">
        <v>502</v>
      </c>
      <c r="B250" s="64" t="s">
        <v>453</v>
      </c>
      <c r="C250" s="71" t="s">
        <v>426</v>
      </c>
      <c r="D250" s="222">
        <v>200</v>
      </c>
      <c r="E250" s="142"/>
      <c r="F250" s="142"/>
    </row>
    <row r="251" spans="1:6" s="62" customFormat="1" ht="25.5">
      <c r="A251" s="63" t="s">
        <v>503</v>
      </c>
      <c r="B251" s="65" t="s">
        <v>454</v>
      </c>
      <c r="C251" s="66" t="s">
        <v>168</v>
      </c>
      <c r="D251" s="222">
        <v>162</v>
      </c>
      <c r="E251" s="142"/>
      <c r="F251" s="142"/>
    </row>
    <row r="252" spans="1:6" s="62" customFormat="1" ht="26.25" thickBot="1">
      <c r="A252" s="63" t="s">
        <v>504</v>
      </c>
      <c r="B252" s="65" t="s">
        <v>455</v>
      </c>
      <c r="C252" s="66" t="s">
        <v>168</v>
      </c>
      <c r="D252" s="222">
        <v>96</v>
      </c>
      <c r="E252" s="142"/>
      <c r="F252" s="142"/>
    </row>
    <row r="253" spans="1:6" s="62" customFormat="1" ht="13.5" thickBot="1">
      <c r="A253" s="78" t="s">
        <v>505</v>
      </c>
      <c r="B253" s="79" t="s">
        <v>456</v>
      </c>
      <c r="C253" s="80"/>
      <c r="D253" s="225"/>
      <c r="E253" s="142"/>
      <c r="F253" s="142"/>
    </row>
    <row r="254" spans="1:6" s="62" customFormat="1" ht="51">
      <c r="A254" s="68" t="s">
        <v>506</v>
      </c>
      <c r="B254" s="69" t="s">
        <v>457</v>
      </c>
      <c r="C254" s="72" t="s">
        <v>426</v>
      </c>
      <c r="D254" s="237">
        <v>35700</v>
      </c>
      <c r="E254" s="142"/>
      <c r="F254" s="142"/>
    </row>
    <row r="255" spans="1:6" s="62" customFormat="1" ht="25.5">
      <c r="A255" s="68" t="s">
        <v>507</v>
      </c>
      <c r="B255" s="65" t="s">
        <v>458</v>
      </c>
      <c r="C255" s="66" t="s">
        <v>5</v>
      </c>
      <c r="D255" s="238">
        <v>5</v>
      </c>
      <c r="E255" s="142"/>
      <c r="F255" s="142"/>
    </row>
    <row r="256" spans="1:6" s="62" customFormat="1">
      <c r="A256" s="68" t="s">
        <v>508</v>
      </c>
      <c r="B256" s="65" t="s">
        <v>459</v>
      </c>
      <c r="C256" s="66" t="s">
        <v>460</v>
      </c>
      <c r="D256" s="238">
        <v>35700</v>
      </c>
      <c r="E256" s="142"/>
      <c r="F256" s="142"/>
    </row>
    <row r="257" spans="1:6" s="62" customFormat="1">
      <c r="A257" s="68" t="s">
        <v>509</v>
      </c>
      <c r="B257" s="65" t="s">
        <v>461</v>
      </c>
      <c r="C257" s="66" t="s">
        <v>460</v>
      </c>
      <c r="D257" s="238">
        <v>35700</v>
      </c>
      <c r="E257" s="142"/>
      <c r="F257" s="142"/>
    </row>
    <row r="258" spans="1:6" s="62" customFormat="1" ht="25.5">
      <c r="A258" s="68" t="s">
        <v>510</v>
      </c>
      <c r="B258" s="65" t="s">
        <v>462</v>
      </c>
      <c r="C258" s="66" t="s">
        <v>50</v>
      </c>
      <c r="D258" s="238">
        <v>1</v>
      </c>
      <c r="E258" s="142"/>
      <c r="F258" s="142"/>
    </row>
    <row r="259" spans="1:6" s="62" customFormat="1" ht="26.25" thickBot="1">
      <c r="A259" s="68" t="s">
        <v>511</v>
      </c>
      <c r="B259" s="65" t="s">
        <v>463</v>
      </c>
      <c r="C259" s="28" t="s">
        <v>543</v>
      </c>
      <c r="D259" s="238">
        <v>1070</v>
      </c>
      <c r="E259" s="142"/>
      <c r="F259" s="142"/>
    </row>
    <row r="260" spans="1:6" s="62" customFormat="1" ht="13.5" thickBot="1">
      <c r="A260" s="75" t="s">
        <v>505</v>
      </c>
      <c r="B260" s="79" t="s">
        <v>464</v>
      </c>
      <c r="C260" s="80"/>
      <c r="D260" s="225"/>
      <c r="E260" s="142"/>
      <c r="F260" s="142"/>
    </row>
    <row r="261" spans="1:6" s="62" customFormat="1" ht="25.5">
      <c r="A261" s="63" t="s">
        <v>506</v>
      </c>
      <c r="B261" s="64" t="s">
        <v>465</v>
      </c>
      <c r="C261" s="71" t="s">
        <v>5</v>
      </c>
      <c r="D261" s="239">
        <v>260</v>
      </c>
      <c r="E261" s="142"/>
      <c r="F261" s="142"/>
    </row>
    <row r="262" spans="1:6" s="62" customFormat="1" ht="25.5">
      <c r="A262" s="63" t="s">
        <v>507</v>
      </c>
      <c r="B262" s="69" t="s">
        <v>466</v>
      </c>
      <c r="C262" s="66" t="s">
        <v>5</v>
      </c>
      <c r="D262" s="237">
        <v>1100</v>
      </c>
      <c r="E262" s="142"/>
      <c r="F262" s="142"/>
    </row>
    <row r="263" spans="1:6" s="62" customFormat="1" ht="25.5">
      <c r="A263" s="63" t="s">
        <v>508</v>
      </c>
      <c r="B263" s="65" t="s">
        <v>467</v>
      </c>
      <c r="C263" s="28" t="s">
        <v>543</v>
      </c>
      <c r="D263" s="238">
        <v>168</v>
      </c>
      <c r="E263" s="142"/>
      <c r="F263" s="142"/>
    </row>
    <row r="264" spans="1:6" s="62" customFormat="1" ht="25.5">
      <c r="A264" s="63" t="s">
        <v>509</v>
      </c>
      <c r="B264" s="65" t="s">
        <v>468</v>
      </c>
      <c r="C264" s="66" t="s">
        <v>5</v>
      </c>
      <c r="D264" s="238">
        <v>440</v>
      </c>
      <c r="E264" s="142"/>
      <c r="F264" s="142"/>
    </row>
    <row r="265" spans="1:6" s="62" customFormat="1" ht="25.5">
      <c r="A265" s="63" t="s">
        <v>510</v>
      </c>
      <c r="B265" s="65" t="s">
        <v>469</v>
      </c>
      <c r="C265" s="20" t="s">
        <v>8</v>
      </c>
      <c r="D265" s="240">
        <v>364</v>
      </c>
      <c r="E265" s="142"/>
      <c r="F265" s="142"/>
    </row>
    <row r="266" spans="1:6" s="62" customFormat="1">
      <c r="A266" s="63" t="s">
        <v>511</v>
      </c>
      <c r="B266" s="65" t="s">
        <v>470</v>
      </c>
      <c r="C266" s="66" t="s">
        <v>50</v>
      </c>
      <c r="D266" s="238">
        <v>1</v>
      </c>
      <c r="E266" s="142"/>
      <c r="F266" s="142"/>
    </row>
    <row r="267" spans="1:6" s="62" customFormat="1" ht="25.5">
      <c r="A267" s="63" t="s">
        <v>512</v>
      </c>
      <c r="B267" s="65" t="s">
        <v>471</v>
      </c>
      <c r="C267" s="66" t="s">
        <v>5</v>
      </c>
      <c r="D267" s="238">
        <v>1</v>
      </c>
      <c r="E267" s="142"/>
      <c r="F267" s="142"/>
    </row>
    <row r="268" spans="1:6" s="62" customFormat="1" ht="26.25" thickBot="1">
      <c r="A268" s="63" t="s">
        <v>513</v>
      </c>
      <c r="B268" s="65" t="s">
        <v>472</v>
      </c>
      <c r="C268" s="66" t="s">
        <v>50</v>
      </c>
      <c r="D268" s="238">
        <v>1</v>
      </c>
      <c r="E268" s="142"/>
      <c r="F268" s="142"/>
    </row>
    <row r="269" spans="1:6" s="62" customFormat="1" ht="13.5" thickBot="1">
      <c r="A269" s="81" t="s">
        <v>445</v>
      </c>
      <c r="B269" s="61" t="s">
        <v>522</v>
      </c>
      <c r="C269" s="74"/>
      <c r="D269" s="233"/>
      <c r="E269" s="245"/>
      <c r="F269" s="142"/>
    </row>
    <row r="270" spans="1:6" s="62" customFormat="1" ht="13.5" thickBot="1">
      <c r="A270" s="83" t="s">
        <v>446</v>
      </c>
      <c r="B270" s="84" t="s">
        <v>514</v>
      </c>
      <c r="C270" s="80"/>
      <c r="D270" s="225"/>
      <c r="E270" s="246"/>
      <c r="F270" s="142"/>
    </row>
    <row r="271" spans="1:6" s="62" customFormat="1">
      <c r="A271" s="68" t="s">
        <v>523</v>
      </c>
      <c r="B271" s="69" t="s">
        <v>515</v>
      </c>
      <c r="C271" s="72" t="s">
        <v>426</v>
      </c>
      <c r="D271" s="237">
        <v>7610</v>
      </c>
      <c r="E271" s="73"/>
      <c r="F271" s="142"/>
    </row>
    <row r="272" spans="1:6" s="62" customFormat="1" ht="15">
      <c r="A272" s="68" t="s">
        <v>524</v>
      </c>
      <c r="B272" s="69" t="s">
        <v>516</v>
      </c>
      <c r="C272" s="28" t="s">
        <v>543</v>
      </c>
      <c r="D272" s="238">
        <v>1020</v>
      </c>
      <c r="E272" s="73"/>
      <c r="F272" s="142"/>
    </row>
    <row r="273" spans="1:8" s="62" customFormat="1">
      <c r="A273" s="68" t="s">
        <v>525</v>
      </c>
      <c r="B273" s="65" t="s">
        <v>517</v>
      </c>
      <c r="C273" s="66" t="s">
        <v>460</v>
      </c>
      <c r="D273" s="238">
        <v>19662</v>
      </c>
      <c r="E273" s="73"/>
      <c r="F273" s="142"/>
    </row>
    <row r="274" spans="1:8" s="62" customFormat="1">
      <c r="A274" s="68" t="s">
        <v>526</v>
      </c>
      <c r="B274" s="65" t="s">
        <v>518</v>
      </c>
      <c r="C274" s="66" t="s">
        <v>460</v>
      </c>
      <c r="D274" s="238">
        <v>7610</v>
      </c>
      <c r="E274" s="73"/>
      <c r="F274" s="142"/>
    </row>
    <row r="275" spans="1:8" s="62" customFormat="1" ht="25.5">
      <c r="A275" s="68" t="s">
        <v>527</v>
      </c>
      <c r="B275" s="65" t="s">
        <v>519</v>
      </c>
      <c r="C275" s="66" t="s">
        <v>50</v>
      </c>
      <c r="D275" s="238">
        <v>1</v>
      </c>
      <c r="E275" s="73"/>
      <c r="F275" s="142"/>
    </row>
    <row r="276" spans="1:8" s="62" customFormat="1" ht="25.5">
      <c r="A276" s="68" t="s">
        <v>528</v>
      </c>
      <c r="B276" s="65" t="s">
        <v>520</v>
      </c>
      <c r="C276" s="28" t="s">
        <v>543</v>
      </c>
      <c r="D276" s="238">
        <v>524</v>
      </c>
      <c r="E276" s="73"/>
      <c r="F276" s="142"/>
    </row>
    <row r="277" spans="1:8" s="62" customFormat="1" ht="15">
      <c r="A277" s="68" t="s">
        <v>529</v>
      </c>
      <c r="B277" s="65" t="s">
        <v>521</v>
      </c>
      <c r="C277" s="28" t="s">
        <v>543</v>
      </c>
      <c r="D277" s="238">
        <v>650</v>
      </c>
      <c r="E277" s="73"/>
      <c r="F277" s="142"/>
    </row>
    <row r="278" spans="1:8" s="35" customFormat="1">
      <c r="A278" s="15" t="s">
        <v>621</v>
      </c>
      <c r="B278" s="34" t="s">
        <v>402</v>
      </c>
      <c r="C278" s="34"/>
      <c r="D278" s="118"/>
      <c r="E278" s="242"/>
      <c r="F278" s="242"/>
    </row>
    <row r="279" spans="1:8" s="62" customFormat="1" ht="15">
      <c r="A279" s="119" t="s">
        <v>622</v>
      </c>
      <c r="B279" s="144" t="s">
        <v>655</v>
      </c>
      <c r="C279" s="119"/>
      <c r="D279" s="120"/>
      <c r="E279" s="247"/>
      <c r="F279" s="247"/>
    </row>
    <row r="280" spans="1:8" s="62" customFormat="1" ht="15">
      <c r="A280" s="121" t="s">
        <v>623</v>
      </c>
      <c r="B280" s="122" t="s">
        <v>592</v>
      </c>
      <c r="C280" s="20" t="s">
        <v>535</v>
      </c>
      <c r="D280" s="123">
        <v>33.6</v>
      </c>
      <c r="E280" s="121"/>
      <c r="F280" s="121"/>
      <c r="G280" s="124"/>
      <c r="H280" s="125"/>
    </row>
    <row r="281" spans="1:8" s="62" customFormat="1">
      <c r="A281" s="121" t="s">
        <v>624</v>
      </c>
      <c r="B281" s="122" t="s">
        <v>593</v>
      </c>
      <c r="C281" s="121" t="s">
        <v>168</v>
      </c>
      <c r="D281" s="126">
        <v>9</v>
      </c>
      <c r="E281" s="121"/>
      <c r="F281" s="121"/>
      <c r="H281" s="125"/>
    </row>
    <row r="282" spans="1:8" s="62" customFormat="1" ht="15">
      <c r="A282" s="121" t="s">
        <v>625</v>
      </c>
      <c r="B282" s="122" t="s">
        <v>594</v>
      </c>
      <c r="C282" s="20" t="s">
        <v>535</v>
      </c>
      <c r="D282" s="126">
        <v>3.36</v>
      </c>
      <c r="E282" s="121"/>
      <c r="F282" s="121"/>
      <c r="H282" s="125"/>
    </row>
    <row r="283" spans="1:8" s="62" customFormat="1" ht="15">
      <c r="A283" s="127" t="s">
        <v>626</v>
      </c>
      <c r="B283" s="145" t="s">
        <v>656</v>
      </c>
      <c r="C283" s="127"/>
      <c r="D283" s="128"/>
      <c r="E283" s="121"/>
      <c r="F283" s="121"/>
      <c r="H283" s="125"/>
    </row>
    <row r="284" spans="1:8" s="62" customFormat="1" ht="15">
      <c r="A284" s="129" t="s">
        <v>627</v>
      </c>
      <c r="B284" s="130" t="s">
        <v>595</v>
      </c>
      <c r="C284" s="20" t="s">
        <v>535</v>
      </c>
      <c r="D284" s="131">
        <v>2.34</v>
      </c>
      <c r="E284" s="129"/>
      <c r="F284" s="129"/>
      <c r="G284" s="124"/>
      <c r="H284" s="125"/>
    </row>
    <row r="285" spans="1:8" s="62" customFormat="1" ht="15">
      <c r="A285" s="129" t="s">
        <v>628</v>
      </c>
      <c r="B285" s="130" t="s">
        <v>596</v>
      </c>
      <c r="C285" s="20" t="s">
        <v>535</v>
      </c>
      <c r="D285" s="131">
        <v>1.6</v>
      </c>
      <c r="E285" s="129"/>
      <c r="F285" s="129"/>
      <c r="G285" s="124"/>
      <c r="H285" s="125"/>
    </row>
    <row r="286" spans="1:8" s="62" customFormat="1" ht="15">
      <c r="A286" s="129" t="s">
        <v>629</v>
      </c>
      <c r="B286" s="132" t="s">
        <v>597</v>
      </c>
      <c r="C286" s="28" t="s">
        <v>543</v>
      </c>
      <c r="D286" s="131">
        <v>8.1999999999999993</v>
      </c>
      <c r="E286" s="129"/>
      <c r="F286" s="129"/>
      <c r="G286" s="124"/>
      <c r="H286" s="125"/>
    </row>
    <row r="287" spans="1:8" s="62" customFormat="1">
      <c r="A287" s="129" t="s">
        <v>630</v>
      </c>
      <c r="B287" s="132" t="s">
        <v>598</v>
      </c>
      <c r="C287" s="129" t="s">
        <v>222</v>
      </c>
      <c r="D287" s="131">
        <v>0.61</v>
      </c>
      <c r="E287" s="129"/>
      <c r="F287" s="129"/>
      <c r="G287" s="124"/>
      <c r="H287" s="125"/>
    </row>
    <row r="288" spans="1:8" s="62" customFormat="1">
      <c r="A288" s="129" t="s">
        <v>631</v>
      </c>
      <c r="B288" s="130" t="s">
        <v>599</v>
      </c>
      <c r="C288" s="133" t="s">
        <v>168</v>
      </c>
      <c r="D288" s="131">
        <v>3</v>
      </c>
      <c r="E288" s="129"/>
      <c r="F288" s="129"/>
      <c r="G288" s="124"/>
    </row>
    <row r="289" spans="1:7" s="62" customFormat="1" ht="15">
      <c r="A289" s="129" t="s">
        <v>632</v>
      </c>
      <c r="B289" s="130" t="s">
        <v>600</v>
      </c>
      <c r="C289" s="20" t="s">
        <v>535</v>
      </c>
      <c r="D289" s="131">
        <v>4.8</v>
      </c>
      <c r="E289" s="129"/>
      <c r="F289" s="129"/>
      <c r="G289" s="124"/>
    </row>
    <row r="290" spans="1:7" s="62" customFormat="1" ht="15">
      <c r="A290" s="129" t="s">
        <v>633</v>
      </c>
      <c r="B290" s="130" t="s">
        <v>601</v>
      </c>
      <c r="C290" s="28" t="s">
        <v>543</v>
      </c>
      <c r="D290" s="131">
        <v>7.8</v>
      </c>
      <c r="E290" s="129"/>
      <c r="F290" s="129"/>
      <c r="G290" s="124"/>
    </row>
    <row r="291" spans="1:7" s="62" customFormat="1" ht="15">
      <c r="A291" s="129" t="s">
        <v>634</v>
      </c>
      <c r="B291" s="130" t="s">
        <v>602</v>
      </c>
      <c r="C291" s="28" t="s">
        <v>543</v>
      </c>
      <c r="D291" s="131">
        <v>6.3</v>
      </c>
      <c r="E291" s="129"/>
      <c r="F291" s="129"/>
      <c r="G291" s="124"/>
    </row>
    <row r="292" spans="1:7" s="62" customFormat="1">
      <c r="A292" s="129" t="s">
        <v>635</v>
      </c>
      <c r="B292" s="134" t="s">
        <v>603</v>
      </c>
      <c r="C292" s="20" t="s">
        <v>8</v>
      </c>
      <c r="D292" s="123">
        <v>6.6</v>
      </c>
      <c r="E292" s="248"/>
      <c r="F292" s="248"/>
      <c r="G292" s="135"/>
    </row>
    <row r="293" spans="1:7" s="62" customFormat="1">
      <c r="A293" s="129" t="s">
        <v>636</v>
      </c>
      <c r="B293" s="134" t="s">
        <v>604</v>
      </c>
      <c r="C293" s="20" t="s">
        <v>8</v>
      </c>
      <c r="D293" s="123">
        <v>11.5</v>
      </c>
      <c r="E293" s="248"/>
      <c r="F293" s="248"/>
      <c r="G293" s="135"/>
    </row>
    <row r="294" spans="1:7" s="62" customFormat="1">
      <c r="A294" s="129" t="s">
        <v>637</v>
      </c>
      <c r="B294" s="134" t="s">
        <v>605</v>
      </c>
      <c r="C294" s="136" t="s">
        <v>168</v>
      </c>
      <c r="D294" s="137">
        <v>11</v>
      </c>
      <c r="E294" s="136"/>
      <c r="F294" s="136"/>
      <c r="G294" s="138"/>
    </row>
    <row r="295" spans="1:7" s="62" customFormat="1">
      <c r="A295" s="129" t="s">
        <v>638</v>
      </c>
      <c r="B295" s="134" t="s">
        <v>606</v>
      </c>
      <c r="C295" s="136" t="s">
        <v>168</v>
      </c>
      <c r="D295" s="137">
        <v>2</v>
      </c>
      <c r="E295" s="136"/>
      <c r="F295" s="136"/>
      <c r="G295" s="138"/>
    </row>
    <row r="296" spans="1:7" s="62" customFormat="1">
      <c r="A296" s="129" t="s">
        <v>639</v>
      </c>
      <c r="B296" s="134" t="s">
        <v>658</v>
      </c>
      <c r="C296" s="136" t="s">
        <v>222</v>
      </c>
      <c r="D296" s="137">
        <v>6.3</v>
      </c>
      <c r="E296" s="136"/>
      <c r="F296" s="136"/>
      <c r="G296" s="139"/>
    </row>
    <row r="297" spans="1:7" s="62" customFormat="1" ht="15">
      <c r="A297" s="129" t="s">
        <v>640</v>
      </c>
      <c r="B297" s="132" t="s">
        <v>607</v>
      </c>
      <c r="C297" s="28" t="s">
        <v>543</v>
      </c>
      <c r="D297" s="140">
        <v>128.4</v>
      </c>
      <c r="E297" s="141"/>
      <c r="F297" s="141"/>
      <c r="G297" s="139"/>
    </row>
    <row r="298" spans="1:7" s="62" customFormat="1" ht="15">
      <c r="A298" s="129" t="s">
        <v>641</v>
      </c>
      <c r="B298" s="130" t="s">
        <v>608</v>
      </c>
      <c r="C298" s="28" t="s">
        <v>543</v>
      </c>
      <c r="D298" s="140">
        <v>114.5</v>
      </c>
      <c r="E298" s="141"/>
      <c r="F298" s="141"/>
      <c r="G298" s="139"/>
    </row>
    <row r="299" spans="1:7" s="62" customFormat="1">
      <c r="A299" s="129" t="s">
        <v>642</v>
      </c>
      <c r="B299" s="130" t="s">
        <v>657</v>
      </c>
      <c r="C299" s="141" t="s">
        <v>168</v>
      </c>
      <c r="D299" s="140">
        <v>2</v>
      </c>
      <c r="E299" s="141"/>
      <c r="F299" s="141"/>
      <c r="G299" s="139"/>
    </row>
    <row r="300" spans="1:7" s="62" customFormat="1" ht="24.75" customHeight="1">
      <c r="A300" s="129" t="s">
        <v>643</v>
      </c>
      <c r="B300" s="130" t="s">
        <v>609</v>
      </c>
      <c r="C300" s="28" t="s">
        <v>543</v>
      </c>
      <c r="D300" s="140">
        <v>142.80000000000001</v>
      </c>
      <c r="E300" s="141"/>
      <c r="F300" s="141"/>
      <c r="G300" s="139"/>
    </row>
    <row r="301" spans="1:7" s="62" customFormat="1" ht="15">
      <c r="A301" s="129" t="s">
        <v>644</v>
      </c>
      <c r="B301" s="130" t="s">
        <v>610</v>
      </c>
      <c r="C301" s="28" t="s">
        <v>543</v>
      </c>
      <c r="D301" s="140">
        <v>42.5</v>
      </c>
      <c r="E301" s="141"/>
      <c r="F301" s="141"/>
      <c r="G301" s="139"/>
    </row>
    <row r="302" spans="1:7" s="62" customFormat="1" ht="15">
      <c r="A302" s="129" t="s">
        <v>645</v>
      </c>
      <c r="B302" s="130" t="s">
        <v>611</v>
      </c>
      <c r="C302" s="28" t="s">
        <v>543</v>
      </c>
      <c r="D302" s="140">
        <v>114.5</v>
      </c>
      <c r="E302" s="141"/>
      <c r="F302" s="141"/>
      <c r="G302" s="139"/>
    </row>
    <row r="303" spans="1:7" s="62" customFormat="1" ht="15">
      <c r="A303" s="129" t="s">
        <v>646</v>
      </c>
      <c r="B303" s="130" t="s">
        <v>612</v>
      </c>
      <c r="C303" s="28" t="s">
        <v>543</v>
      </c>
      <c r="D303" s="140">
        <v>114.5</v>
      </c>
      <c r="E303" s="141"/>
      <c r="F303" s="141"/>
      <c r="G303" s="139"/>
    </row>
    <row r="304" spans="1:7" s="62" customFormat="1" ht="15">
      <c r="A304" s="129" t="s">
        <v>647</v>
      </c>
      <c r="B304" s="130" t="s">
        <v>613</v>
      </c>
      <c r="C304" s="28" t="s">
        <v>543</v>
      </c>
      <c r="D304" s="140">
        <v>114.5</v>
      </c>
      <c r="E304" s="141"/>
      <c r="F304" s="141"/>
      <c r="G304" s="139"/>
    </row>
    <row r="305" spans="1:7" s="62" customFormat="1">
      <c r="A305" s="129" t="s">
        <v>648</v>
      </c>
      <c r="B305" s="130" t="s">
        <v>614</v>
      </c>
      <c r="C305" s="141" t="s">
        <v>460</v>
      </c>
      <c r="D305" s="140">
        <v>7.4</v>
      </c>
      <c r="E305" s="141"/>
      <c r="F305" s="141"/>
      <c r="G305" s="139"/>
    </row>
    <row r="306" spans="1:7" s="62" customFormat="1">
      <c r="A306" s="129" t="s">
        <v>649</v>
      </c>
      <c r="B306" s="130" t="s">
        <v>615</v>
      </c>
      <c r="C306" s="20" t="s">
        <v>8</v>
      </c>
      <c r="D306" s="140">
        <v>36.200000000000003</v>
      </c>
      <c r="E306" s="141"/>
      <c r="F306" s="141"/>
      <c r="G306" s="139"/>
    </row>
    <row r="307" spans="1:7" s="62" customFormat="1">
      <c r="A307" s="129" t="s">
        <v>650</v>
      </c>
      <c r="B307" s="130" t="s">
        <v>616</v>
      </c>
      <c r="C307" s="20" t="s">
        <v>8</v>
      </c>
      <c r="D307" s="140">
        <v>33</v>
      </c>
      <c r="E307" s="141"/>
      <c r="F307" s="141"/>
      <c r="G307" s="139"/>
    </row>
    <row r="308" spans="1:7" s="62" customFormat="1">
      <c r="A308" s="129" t="s">
        <v>651</v>
      </c>
      <c r="B308" s="142" t="s">
        <v>617</v>
      </c>
      <c r="C308" s="129" t="s">
        <v>168</v>
      </c>
      <c r="D308" s="143">
        <v>16</v>
      </c>
      <c r="E308" s="142"/>
      <c r="F308" s="142"/>
    </row>
    <row r="309" spans="1:7" s="62" customFormat="1">
      <c r="A309" s="129" t="s">
        <v>652</v>
      </c>
      <c r="B309" s="134" t="s">
        <v>618</v>
      </c>
      <c r="C309" s="20" t="s">
        <v>8</v>
      </c>
      <c r="D309" s="131">
        <v>3.7</v>
      </c>
      <c r="E309" s="142"/>
      <c r="F309" s="142"/>
    </row>
    <row r="310" spans="1:7" s="62" customFormat="1">
      <c r="A310" s="129" t="s">
        <v>653</v>
      </c>
      <c r="B310" s="134" t="s">
        <v>619</v>
      </c>
      <c r="C310" s="129" t="s">
        <v>168</v>
      </c>
      <c r="D310" s="143">
        <v>4</v>
      </c>
      <c r="E310" s="142"/>
      <c r="F310" s="142"/>
    </row>
    <row r="311" spans="1:7" s="62" customFormat="1">
      <c r="A311" s="129" t="s">
        <v>654</v>
      </c>
      <c r="B311" s="142" t="s">
        <v>620</v>
      </c>
      <c r="C311" s="20" t="s">
        <v>8</v>
      </c>
      <c r="D311" s="143">
        <v>33</v>
      </c>
      <c r="E311" s="142"/>
      <c r="F311" s="142"/>
    </row>
    <row r="312" spans="1:7" ht="15">
      <c r="A312" s="187"/>
      <c r="B312" s="188" t="s">
        <v>673</v>
      </c>
      <c r="C312" s="189"/>
      <c r="D312" s="190"/>
      <c r="E312" s="190"/>
      <c r="F312" s="191"/>
    </row>
    <row r="313" spans="1:7" ht="15">
      <c r="A313" s="187"/>
      <c r="B313" s="188" t="s">
        <v>674</v>
      </c>
      <c r="C313" s="189"/>
      <c r="D313" s="190"/>
      <c r="E313" s="190"/>
      <c r="F313" s="191"/>
    </row>
    <row r="314" spans="1:7" ht="15">
      <c r="A314" s="187"/>
      <c r="B314" s="188" t="s">
        <v>675</v>
      </c>
      <c r="C314" s="189"/>
      <c r="D314" s="190"/>
      <c r="E314" s="190"/>
      <c r="F314" s="191"/>
    </row>
    <row r="315" spans="1:7" ht="29.25" customHeight="1">
      <c r="B315" s="157"/>
      <c r="C315" s="157"/>
      <c r="D315" s="157"/>
    </row>
    <row r="316" spans="1:7" ht="30" customHeight="1">
      <c r="B316" s="158"/>
      <c r="C316" s="158"/>
      <c r="D316" s="158"/>
      <c r="E316" s="85"/>
      <c r="F316" s="85"/>
      <c r="G316" s="85"/>
    </row>
    <row r="320" spans="1:7" ht="51" customHeight="1">
      <c r="B320" s="157"/>
      <c r="C320" s="157"/>
      <c r="D320" s="157"/>
    </row>
  </sheetData>
  <mergeCells count="30">
    <mergeCell ref="C312:F312"/>
    <mergeCell ref="C313:F313"/>
    <mergeCell ref="C314:F314"/>
    <mergeCell ref="B320:D320"/>
    <mergeCell ref="D56:D59"/>
    <mergeCell ref="C56:C59"/>
    <mergeCell ref="A56:A59"/>
    <mergeCell ref="D49:D53"/>
    <mergeCell ref="C49:C53"/>
    <mergeCell ref="A49:A53"/>
    <mergeCell ref="B316:D316"/>
    <mergeCell ref="B315:D315"/>
    <mergeCell ref="A158:A165"/>
    <mergeCell ref="C158:C165"/>
    <mergeCell ref="D158:D165"/>
    <mergeCell ref="A167:A174"/>
    <mergeCell ref="C167:C174"/>
    <mergeCell ref="D167:D174"/>
    <mergeCell ref="A176:A183"/>
    <mergeCell ref="C176:C183"/>
    <mergeCell ref="D176:D183"/>
    <mergeCell ref="A185:A192"/>
    <mergeCell ref="C185:C192"/>
    <mergeCell ref="D185:D192"/>
    <mergeCell ref="A194:A201"/>
    <mergeCell ref="C194:C201"/>
    <mergeCell ref="D194:D201"/>
    <mergeCell ref="A203:A209"/>
    <mergeCell ref="C203:C209"/>
    <mergeCell ref="D203:D209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8"/>
  <sheetViews>
    <sheetView view="pageBreakPreview" topLeftCell="A58" zoomScale="60" zoomScaleNormal="100" workbookViewId="0">
      <selection activeCell="L18" sqref="L18"/>
    </sheetView>
  </sheetViews>
  <sheetFormatPr defaultRowHeight="12.75"/>
  <cols>
    <col min="1" max="1" width="6.42578125" style="1" customWidth="1"/>
    <col min="2" max="2" width="77.28515625" style="1" customWidth="1"/>
    <col min="3" max="3" width="8.28515625" style="1" customWidth="1"/>
    <col min="4" max="4" width="17.5703125" style="1" customWidth="1"/>
    <col min="5" max="256" width="9.140625" style="1"/>
    <col min="257" max="257" width="6.42578125" style="1" customWidth="1"/>
    <col min="258" max="258" width="77.28515625" style="1" customWidth="1"/>
    <col min="259" max="259" width="8.28515625" style="1" customWidth="1"/>
    <col min="260" max="260" width="17.5703125" style="1" customWidth="1"/>
    <col min="261" max="512" width="9.140625" style="1"/>
    <col min="513" max="513" width="6.42578125" style="1" customWidth="1"/>
    <col min="514" max="514" width="77.28515625" style="1" customWidth="1"/>
    <col min="515" max="515" width="8.28515625" style="1" customWidth="1"/>
    <col min="516" max="516" width="17.5703125" style="1" customWidth="1"/>
    <col min="517" max="768" width="9.140625" style="1"/>
    <col min="769" max="769" width="6.42578125" style="1" customWidth="1"/>
    <col min="770" max="770" width="77.28515625" style="1" customWidth="1"/>
    <col min="771" max="771" width="8.28515625" style="1" customWidth="1"/>
    <col min="772" max="772" width="17.5703125" style="1" customWidth="1"/>
    <col min="773" max="1024" width="9.140625" style="1"/>
    <col min="1025" max="1025" width="6.42578125" style="1" customWidth="1"/>
    <col min="1026" max="1026" width="77.28515625" style="1" customWidth="1"/>
    <col min="1027" max="1027" width="8.28515625" style="1" customWidth="1"/>
    <col min="1028" max="1028" width="17.5703125" style="1" customWidth="1"/>
    <col min="1029" max="1280" width="9.140625" style="1"/>
    <col min="1281" max="1281" width="6.42578125" style="1" customWidth="1"/>
    <col min="1282" max="1282" width="77.28515625" style="1" customWidth="1"/>
    <col min="1283" max="1283" width="8.28515625" style="1" customWidth="1"/>
    <col min="1284" max="1284" width="17.5703125" style="1" customWidth="1"/>
    <col min="1285" max="1536" width="9.140625" style="1"/>
    <col min="1537" max="1537" width="6.42578125" style="1" customWidth="1"/>
    <col min="1538" max="1538" width="77.28515625" style="1" customWidth="1"/>
    <col min="1539" max="1539" width="8.28515625" style="1" customWidth="1"/>
    <col min="1540" max="1540" width="17.5703125" style="1" customWidth="1"/>
    <col min="1541" max="1792" width="9.140625" style="1"/>
    <col min="1793" max="1793" width="6.42578125" style="1" customWidth="1"/>
    <col min="1794" max="1794" width="77.28515625" style="1" customWidth="1"/>
    <col min="1795" max="1795" width="8.28515625" style="1" customWidth="1"/>
    <col min="1796" max="1796" width="17.5703125" style="1" customWidth="1"/>
    <col min="1797" max="2048" width="9.140625" style="1"/>
    <col min="2049" max="2049" width="6.42578125" style="1" customWidth="1"/>
    <col min="2050" max="2050" width="77.28515625" style="1" customWidth="1"/>
    <col min="2051" max="2051" width="8.28515625" style="1" customWidth="1"/>
    <col min="2052" max="2052" width="17.5703125" style="1" customWidth="1"/>
    <col min="2053" max="2304" width="9.140625" style="1"/>
    <col min="2305" max="2305" width="6.42578125" style="1" customWidth="1"/>
    <col min="2306" max="2306" width="77.28515625" style="1" customWidth="1"/>
    <col min="2307" max="2307" width="8.28515625" style="1" customWidth="1"/>
    <col min="2308" max="2308" width="17.5703125" style="1" customWidth="1"/>
    <col min="2309" max="2560" width="9.140625" style="1"/>
    <col min="2561" max="2561" width="6.42578125" style="1" customWidth="1"/>
    <col min="2562" max="2562" width="77.28515625" style="1" customWidth="1"/>
    <col min="2563" max="2563" width="8.28515625" style="1" customWidth="1"/>
    <col min="2564" max="2564" width="17.5703125" style="1" customWidth="1"/>
    <col min="2565" max="2816" width="9.140625" style="1"/>
    <col min="2817" max="2817" width="6.42578125" style="1" customWidth="1"/>
    <col min="2818" max="2818" width="77.28515625" style="1" customWidth="1"/>
    <col min="2819" max="2819" width="8.28515625" style="1" customWidth="1"/>
    <col min="2820" max="2820" width="17.5703125" style="1" customWidth="1"/>
    <col min="2821" max="3072" width="9.140625" style="1"/>
    <col min="3073" max="3073" width="6.42578125" style="1" customWidth="1"/>
    <col min="3074" max="3074" width="77.28515625" style="1" customWidth="1"/>
    <col min="3075" max="3075" width="8.28515625" style="1" customWidth="1"/>
    <col min="3076" max="3076" width="17.5703125" style="1" customWidth="1"/>
    <col min="3077" max="3328" width="9.140625" style="1"/>
    <col min="3329" max="3329" width="6.42578125" style="1" customWidth="1"/>
    <col min="3330" max="3330" width="77.28515625" style="1" customWidth="1"/>
    <col min="3331" max="3331" width="8.28515625" style="1" customWidth="1"/>
    <col min="3332" max="3332" width="17.5703125" style="1" customWidth="1"/>
    <col min="3333" max="3584" width="9.140625" style="1"/>
    <col min="3585" max="3585" width="6.42578125" style="1" customWidth="1"/>
    <col min="3586" max="3586" width="77.28515625" style="1" customWidth="1"/>
    <col min="3587" max="3587" width="8.28515625" style="1" customWidth="1"/>
    <col min="3588" max="3588" width="17.5703125" style="1" customWidth="1"/>
    <col min="3589" max="3840" width="9.140625" style="1"/>
    <col min="3841" max="3841" width="6.42578125" style="1" customWidth="1"/>
    <col min="3842" max="3842" width="77.28515625" style="1" customWidth="1"/>
    <col min="3843" max="3843" width="8.28515625" style="1" customWidth="1"/>
    <col min="3844" max="3844" width="17.5703125" style="1" customWidth="1"/>
    <col min="3845" max="4096" width="9.140625" style="1"/>
    <col min="4097" max="4097" width="6.42578125" style="1" customWidth="1"/>
    <col min="4098" max="4098" width="77.28515625" style="1" customWidth="1"/>
    <col min="4099" max="4099" width="8.28515625" style="1" customWidth="1"/>
    <col min="4100" max="4100" width="17.5703125" style="1" customWidth="1"/>
    <col min="4101" max="4352" width="9.140625" style="1"/>
    <col min="4353" max="4353" width="6.42578125" style="1" customWidth="1"/>
    <col min="4354" max="4354" width="77.28515625" style="1" customWidth="1"/>
    <col min="4355" max="4355" width="8.28515625" style="1" customWidth="1"/>
    <col min="4356" max="4356" width="17.5703125" style="1" customWidth="1"/>
    <col min="4357" max="4608" width="9.140625" style="1"/>
    <col min="4609" max="4609" width="6.42578125" style="1" customWidth="1"/>
    <col min="4610" max="4610" width="77.28515625" style="1" customWidth="1"/>
    <col min="4611" max="4611" width="8.28515625" style="1" customWidth="1"/>
    <col min="4612" max="4612" width="17.5703125" style="1" customWidth="1"/>
    <col min="4613" max="4864" width="9.140625" style="1"/>
    <col min="4865" max="4865" width="6.42578125" style="1" customWidth="1"/>
    <col min="4866" max="4866" width="77.28515625" style="1" customWidth="1"/>
    <col min="4867" max="4867" width="8.28515625" style="1" customWidth="1"/>
    <col min="4868" max="4868" width="17.5703125" style="1" customWidth="1"/>
    <col min="4869" max="5120" width="9.140625" style="1"/>
    <col min="5121" max="5121" width="6.42578125" style="1" customWidth="1"/>
    <col min="5122" max="5122" width="77.28515625" style="1" customWidth="1"/>
    <col min="5123" max="5123" width="8.28515625" style="1" customWidth="1"/>
    <col min="5124" max="5124" width="17.5703125" style="1" customWidth="1"/>
    <col min="5125" max="5376" width="9.140625" style="1"/>
    <col min="5377" max="5377" width="6.42578125" style="1" customWidth="1"/>
    <col min="5378" max="5378" width="77.28515625" style="1" customWidth="1"/>
    <col min="5379" max="5379" width="8.28515625" style="1" customWidth="1"/>
    <col min="5380" max="5380" width="17.5703125" style="1" customWidth="1"/>
    <col min="5381" max="5632" width="9.140625" style="1"/>
    <col min="5633" max="5633" width="6.42578125" style="1" customWidth="1"/>
    <col min="5634" max="5634" width="77.28515625" style="1" customWidth="1"/>
    <col min="5635" max="5635" width="8.28515625" style="1" customWidth="1"/>
    <col min="5636" max="5636" width="17.5703125" style="1" customWidth="1"/>
    <col min="5637" max="5888" width="9.140625" style="1"/>
    <col min="5889" max="5889" width="6.42578125" style="1" customWidth="1"/>
    <col min="5890" max="5890" width="77.28515625" style="1" customWidth="1"/>
    <col min="5891" max="5891" width="8.28515625" style="1" customWidth="1"/>
    <col min="5892" max="5892" width="17.5703125" style="1" customWidth="1"/>
    <col min="5893" max="6144" width="9.140625" style="1"/>
    <col min="6145" max="6145" width="6.42578125" style="1" customWidth="1"/>
    <col min="6146" max="6146" width="77.28515625" style="1" customWidth="1"/>
    <col min="6147" max="6147" width="8.28515625" style="1" customWidth="1"/>
    <col min="6148" max="6148" width="17.5703125" style="1" customWidth="1"/>
    <col min="6149" max="6400" width="9.140625" style="1"/>
    <col min="6401" max="6401" width="6.42578125" style="1" customWidth="1"/>
    <col min="6402" max="6402" width="77.28515625" style="1" customWidth="1"/>
    <col min="6403" max="6403" width="8.28515625" style="1" customWidth="1"/>
    <col min="6404" max="6404" width="17.5703125" style="1" customWidth="1"/>
    <col min="6405" max="6656" width="9.140625" style="1"/>
    <col min="6657" max="6657" width="6.42578125" style="1" customWidth="1"/>
    <col min="6658" max="6658" width="77.28515625" style="1" customWidth="1"/>
    <col min="6659" max="6659" width="8.28515625" style="1" customWidth="1"/>
    <col min="6660" max="6660" width="17.5703125" style="1" customWidth="1"/>
    <col min="6661" max="6912" width="9.140625" style="1"/>
    <col min="6913" max="6913" width="6.42578125" style="1" customWidth="1"/>
    <col min="6914" max="6914" width="77.28515625" style="1" customWidth="1"/>
    <col min="6915" max="6915" width="8.28515625" style="1" customWidth="1"/>
    <col min="6916" max="6916" width="17.5703125" style="1" customWidth="1"/>
    <col min="6917" max="7168" width="9.140625" style="1"/>
    <col min="7169" max="7169" width="6.42578125" style="1" customWidth="1"/>
    <col min="7170" max="7170" width="77.28515625" style="1" customWidth="1"/>
    <col min="7171" max="7171" width="8.28515625" style="1" customWidth="1"/>
    <col min="7172" max="7172" width="17.5703125" style="1" customWidth="1"/>
    <col min="7173" max="7424" width="9.140625" style="1"/>
    <col min="7425" max="7425" width="6.42578125" style="1" customWidth="1"/>
    <col min="7426" max="7426" width="77.28515625" style="1" customWidth="1"/>
    <col min="7427" max="7427" width="8.28515625" style="1" customWidth="1"/>
    <col min="7428" max="7428" width="17.5703125" style="1" customWidth="1"/>
    <col min="7429" max="7680" width="9.140625" style="1"/>
    <col min="7681" max="7681" width="6.42578125" style="1" customWidth="1"/>
    <col min="7682" max="7682" width="77.28515625" style="1" customWidth="1"/>
    <col min="7683" max="7683" width="8.28515625" style="1" customWidth="1"/>
    <col min="7684" max="7684" width="17.5703125" style="1" customWidth="1"/>
    <col min="7685" max="7936" width="9.140625" style="1"/>
    <col min="7937" max="7937" width="6.42578125" style="1" customWidth="1"/>
    <col min="7938" max="7938" width="77.28515625" style="1" customWidth="1"/>
    <col min="7939" max="7939" width="8.28515625" style="1" customWidth="1"/>
    <col min="7940" max="7940" width="17.5703125" style="1" customWidth="1"/>
    <col min="7941" max="8192" width="9.140625" style="1"/>
    <col min="8193" max="8193" width="6.42578125" style="1" customWidth="1"/>
    <col min="8194" max="8194" width="77.28515625" style="1" customWidth="1"/>
    <col min="8195" max="8195" width="8.28515625" style="1" customWidth="1"/>
    <col min="8196" max="8196" width="17.5703125" style="1" customWidth="1"/>
    <col min="8197" max="8448" width="9.140625" style="1"/>
    <col min="8449" max="8449" width="6.42578125" style="1" customWidth="1"/>
    <col min="8450" max="8450" width="77.28515625" style="1" customWidth="1"/>
    <col min="8451" max="8451" width="8.28515625" style="1" customWidth="1"/>
    <col min="8452" max="8452" width="17.5703125" style="1" customWidth="1"/>
    <col min="8453" max="8704" width="9.140625" style="1"/>
    <col min="8705" max="8705" width="6.42578125" style="1" customWidth="1"/>
    <col min="8706" max="8706" width="77.28515625" style="1" customWidth="1"/>
    <col min="8707" max="8707" width="8.28515625" style="1" customWidth="1"/>
    <col min="8708" max="8708" width="17.5703125" style="1" customWidth="1"/>
    <col min="8709" max="8960" width="9.140625" style="1"/>
    <col min="8961" max="8961" width="6.42578125" style="1" customWidth="1"/>
    <col min="8962" max="8962" width="77.28515625" style="1" customWidth="1"/>
    <col min="8963" max="8963" width="8.28515625" style="1" customWidth="1"/>
    <col min="8964" max="8964" width="17.5703125" style="1" customWidth="1"/>
    <col min="8965" max="9216" width="9.140625" style="1"/>
    <col min="9217" max="9217" width="6.42578125" style="1" customWidth="1"/>
    <col min="9218" max="9218" width="77.28515625" style="1" customWidth="1"/>
    <col min="9219" max="9219" width="8.28515625" style="1" customWidth="1"/>
    <col min="9220" max="9220" width="17.5703125" style="1" customWidth="1"/>
    <col min="9221" max="9472" width="9.140625" style="1"/>
    <col min="9473" max="9473" width="6.42578125" style="1" customWidth="1"/>
    <col min="9474" max="9474" width="77.28515625" style="1" customWidth="1"/>
    <col min="9475" max="9475" width="8.28515625" style="1" customWidth="1"/>
    <col min="9476" max="9476" width="17.5703125" style="1" customWidth="1"/>
    <col min="9477" max="9728" width="9.140625" style="1"/>
    <col min="9729" max="9729" width="6.42578125" style="1" customWidth="1"/>
    <col min="9730" max="9730" width="77.28515625" style="1" customWidth="1"/>
    <col min="9731" max="9731" width="8.28515625" style="1" customWidth="1"/>
    <col min="9732" max="9732" width="17.5703125" style="1" customWidth="1"/>
    <col min="9733" max="9984" width="9.140625" style="1"/>
    <col min="9985" max="9985" width="6.42578125" style="1" customWidth="1"/>
    <col min="9986" max="9986" width="77.28515625" style="1" customWidth="1"/>
    <col min="9987" max="9987" width="8.28515625" style="1" customWidth="1"/>
    <col min="9988" max="9988" width="17.5703125" style="1" customWidth="1"/>
    <col min="9989" max="10240" width="9.140625" style="1"/>
    <col min="10241" max="10241" width="6.42578125" style="1" customWidth="1"/>
    <col min="10242" max="10242" width="77.28515625" style="1" customWidth="1"/>
    <col min="10243" max="10243" width="8.28515625" style="1" customWidth="1"/>
    <col min="10244" max="10244" width="17.5703125" style="1" customWidth="1"/>
    <col min="10245" max="10496" width="9.140625" style="1"/>
    <col min="10497" max="10497" width="6.42578125" style="1" customWidth="1"/>
    <col min="10498" max="10498" width="77.28515625" style="1" customWidth="1"/>
    <col min="10499" max="10499" width="8.28515625" style="1" customWidth="1"/>
    <col min="10500" max="10500" width="17.5703125" style="1" customWidth="1"/>
    <col min="10501" max="10752" width="9.140625" style="1"/>
    <col min="10753" max="10753" width="6.42578125" style="1" customWidth="1"/>
    <col min="10754" max="10754" width="77.28515625" style="1" customWidth="1"/>
    <col min="10755" max="10755" width="8.28515625" style="1" customWidth="1"/>
    <col min="10756" max="10756" width="17.5703125" style="1" customWidth="1"/>
    <col min="10757" max="11008" width="9.140625" style="1"/>
    <col min="11009" max="11009" width="6.42578125" style="1" customWidth="1"/>
    <col min="11010" max="11010" width="77.28515625" style="1" customWidth="1"/>
    <col min="11011" max="11011" width="8.28515625" style="1" customWidth="1"/>
    <col min="11012" max="11012" width="17.5703125" style="1" customWidth="1"/>
    <col min="11013" max="11264" width="9.140625" style="1"/>
    <col min="11265" max="11265" width="6.42578125" style="1" customWidth="1"/>
    <col min="11266" max="11266" width="77.28515625" style="1" customWidth="1"/>
    <col min="11267" max="11267" width="8.28515625" style="1" customWidth="1"/>
    <col min="11268" max="11268" width="17.5703125" style="1" customWidth="1"/>
    <col min="11269" max="11520" width="9.140625" style="1"/>
    <col min="11521" max="11521" width="6.42578125" style="1" customWidth="1"/>
    <col min="11522" max="11522" width="77.28515625" style="1" customWidth="1"/>
    <col min="11523" max="11523" width="8.28515625" style="1" customWidth="1"/>
    <col min="11524" max="11524" width="17.5703125" style="1" customWidth="1"/>
    <col min="11525" max="11776" width="9.140625" style="1"/>
    <col min="11777" max="11777" width="6.42578125" style="1" customWidth="1"/>
    <col min="11778" max="11778" width="77.28515625" style="1" customWidth="1"/>
    <col min="11779" max="11779" width="8.28515625" style="1" customWidth="1"/>
    <col min="11780" max="11780" width="17.5703125" style="1" customWidth="1"/>
    <col min="11781" max="12032" width="9.140625" style="1"/>
    <col min="12033" max="12033" width="6.42578125" style="1" customWidth="1"/>
    <col min="12034" max="12034" width="77.28515625" style="1" customWidth="1"/>
    <col min="12035" max="12035" width="8.28515625" style="1" customWidth="1"/>
    <col min="12036" max="12036" width="17.5703125" style="1" customWidth="1"/>
    <col min="12037" max="12288" width="9.140625" style="1"/>
    <col min="12289" max="12289" width="6.42578125" style="1" customWidth="1"/>
    <col min="12290" max="12290" width="77.28515625" style="1" customWidth="1"/>
    <col min="12291" max="12291" width="8.28515625" style="1" customWidth="1"/>
    <col min="12292" max="12292" width="17.5703125" style="1" customWidth="1"/>
    <col min="12293" max="12544" width="9.140625" style="1"/>
    <col min="12545" max="12545" width="6.42578125" style="1" customWidth="1"/>
    <col min="12546" max="12546" width="77.28515625" style="1" customWidth="1"/>
    <col min="12547" max="12547" width="8.28515625" style="1" customWidth="1"/>
    <col min="12548" max="12548" width="17.5703125" style="1" customWidth="1"/>
    <col min="12549" max="12800" width="9.140625" style="1"/>
    <col min="12801" max="12801" width="6.42578125" style="1" customWidth="1"/>
    <col min="12802" max="12802" width="77.28515625" style="1" customWidth="1"/>
    <col min="12803" max="12803" width="8.28515625" style="1" customWidth="1"/>
    <col min="12804" max="12804" width="17.5703125" style="1" customWidth="1"/>
    <col min="12805" max="13056" width="9.140625" style="1"/>
    <col min="13057" max="13057" width="6.42578125" style="1" customWidth="1"/>
    <col min="13058" max="13058" width="77.28515625" style="1" customWidth="1"/>
    <col min="13059" max="13059" width="8.28515625" style="1" customWidth="1"/>
    <col min="13060" max="13060" width="17.5703125" style="1" customWidth="1"/>
    <col min="13061" max="13312" width="9.140625" style="1"/>
    <col min="13313" max="13313" width="6.42578125" style="1" customWidth="1"/>
    <col min="13314" max="13314" width="77.28515625" style="1" customWidth="1"/>
    <col min="13315" max="13315" width="8.28515625" style="1" customWidth="1"/>
    <col min="13316" max="13316" width="17.5703125" style="1" customWidth="1"/>
    <col min="13317" max="13568" width="9.140625" style="1"/>
    <col min="13569" max="13569" width="6.42578125" style="1" customWidth="1"/>
    <col min="13570" max="13570" width="77.28515625" style="1" customWidth="1"/>
    <col min="13571" max="13571" width="8.28515625" style="1" customWidth="1"/>
    <col min="13572" max="13572" width="17.5703125" style="1" customWidth="1"/>
    <col min="13573" max="13824" width="9.140625" style="1"/>
    <col min="13825" max="13825" width="6.42578125" style="1" customWidth="1"/>
    <col min="13826" max="13826" width="77.28515625" style="1" customWidth="1"/>
    <col min="13827" max="13827" width="8.28515625" style="1" customWidth="1"/>
    <col min="13828" max="13828" width="17.5703125" style="1" customWidth="1"/>
    <col min="13829" max="14080" width="9.140625" style="1"/>
    <col min="14081" max="14081" width="6.42578125" style="1" customWidth="1"/>
    <col min="14082" max="14082" width="77.28515625" style="1" customWidth="1"/>
    <col min="14083" max="14083" width="8.28515625" style="1" customWidth="1"/>
    <col min="14084" max="14084" width="17.5703125" style="1" customWidth="1"/>
    <col min="14085" max="14336" width="9.140625" style="1"/>
    <col min="14337" max="14337" width="6.42578125" style="1" customWidth="1"/>
    <col min="14338" max="14338" width="77.28515625" style="1" customWidth="1"/>
    <col min="14339" max="14339" width="8.28515625" style="1" customWidth="1"/>
    <col min="14340" max="14340" width="17.5703125" style="1" customWidth="1"/>
    <col min="14341" max="14592" width="9.140625" style="1"/>
    <col min="14593" max="14593" width="6.42578125" style="1" customWidth="1"/>
    <col min="14594" max="14594" width="77.28515625" style="1" customWidth="1"/>
    <col min="14595" max="14595" width="8.28515625" style="1" customWidth="1"/>
    <col min="14596" max="14596" width="17.5703125" style="1" customWidth="1"/>
    <col min="14597" max="14848" width="9.140625" style="1"/>
    <col min="14849" max="14849" width="6.42578125" style="1" customWidth="1"/>
    <col min="14850" max="14850" width="77.28515625" style="1" customWidth="1"/>
    <col min="14851" max="14851" width="8.28515625" style="1" customWidth="1"/>
    <col min="14852" max="14852" width="17.5703125" style="1" customWidth="1"/>
    <col min="14853" max="15104" width="9.140625" style="1"/>
    <col min="15105" max="15105" width="6.42578125" style="1" customWidth="1"/>
    <col min="15106" max="15106" width="77.28515625" style="1" customWidth="1"/>
    <col min="15107" max="15107" width="8.28515625" style="1" customWidth="1"/>
    <col min="15108" max="15108" width="17.5703125" style="1" customWidth="1"/>
    <col min="15109" max="15360" width="9.140625" style="1"/>
    <col min="15361" max="15361" width="6.42578125" style="1" customWidth="1"/>
    <col min="15362" max="15362" width="77.28515625" style="1" customWidth="1"/>
    <col min="15363" max="15363" width="8.28515625" style="1" customWidth="1"/>
    <col min="15364" max="15364" width="17.5703125" style="1" customWidth="1"/>
    <col min="15365" max="15616" width="9.140625" style="1"/>
    <col min="15617" max="15617" width="6.42578125" style="1" customWidth="1"/>
    <col min="15618" max="15618" width="77.28515625" style="1" customWidth="1"/>
    <col min="15619" max="15619" width="8.28515625" style="1" customWidth="1"/>
    <col min="15620" max="15620" width="17.5703125" style="1" customWidth="1"/>
    <col min="15621" max="15872" width="9.140625" style="1"/>
    <col min="15873" max="15873" width="6.42578125" style="1" customWidth="1"/>
    <col min="15874" max="15874" width="77.28515625" style="1" customWidth="1"/>
    <col min="15875" max="15875" width="8.28515625" style="1" customWidth="1"/>
    <col min="15876" max="15876" width="17.5703125" style="1" customWidth="1"/>
    <col min="15877" max="16128" width="9.140625" style="1"/>
    <col min="16129" max="16129" width="6.42578125" style="1" customWidth="1"/>
    <col min="16130" max="16130" width="77.28515625" style="1" customWidth="1"/>
    <col min="16131" max="16131" width="8.28515625" style="1" customWidth="1"/>
    <col min="16132" max="16132" width="17.5703125" style="1" customWidth="1"/>
    <col min="16133" max="16384" width="9.140625" style="1"/>
  </cols>
  <sheetData>
    <row r="1" spans="1:6">
      <c r="B1" s="86" t="s">
        <v>679</v>
      </c>
    </row>
    <row r="2" spans="1:6">
      <c r="B2" s="87" t="s">
        <v>396</v>
      </c>
    </row>
    <row r="3" spans="1:6" ht="38.25">
      <c r="A3" s="4" t="s">
        <v>0</v>
      </c>
      <c r="B3" s="4" t="s">
        <v>1</v>
      </c>
      <c r="C3" s="4" t="s">
        <v>2</v>
      </c>
      <c r="D3" s="4" t="s">
        <v>17</v>
      </c>
      <c r="E3" s="182" t="s">
        <v>671</v>
      </c>
      <c r="F3" s="182" t="s">
        <v>672</v>
      </c>
    </row>
    <row r="4" spans="1:6">
      <c r="A4" s="5">
        <v>1</v>
      </c>
      <c r="B4" s="5">
        <v>2</v>
      </c>
      <c r="C4" s="5">
        <v>3</v>
      </c>
      <c r="D4" s="5">
        <v>4</v>
      </c>
      <c r="E4" s="181">
        <v>5</v>
      </c>
      <c r="F4" s="181">
        <v>6</v>
      </c>
    </row>
    <row r="5" spans="1:6">
      <c r="A5" s="6" t="s">
        <v>3</v>
      </c>
      <c r="B5" s="7" t="s">
        <v>4</v>
      </c>
      <c r="C5" s="7"/>
      <c r="D5" s="7"/>
      <c r="E5" s="183"/>
      <c r="F5" s="183"/>
    </row>
    <row r="6" spans="1:6">
      <c r="A6" s="8" t="s">
        <v>59</v>
      </c>
      <c r="B6" s="9" t="s">
        <v>343</v>
      </c>
      <c r="C6" s="10" t="s">
        <v>5</v>
      </c>
      <c r="D6" s="11">
        <v>199</v>
      </c>
      <c r="E6" s="183"/>
      <c r="F6" s="183"/>
    </row>
    <row r="7" spans="1:6" ht="27.75">
      <c r="A7" s="8" t="s">
        <v>60</v>
      </c>
      <c r="B7" s="12" t="s">
        <v>533</v>
      </c>
      <c r="C7" s="10" t="s">
        <v>532</v>
      </c>
      <c r="D7" s="11">
        <v>559.32000000000005</v>
      </c>
      <c r="E7" s="183"/>
      <c r="F7" s="183"/>
    </row>
    <row r="8" spans="1:6" ht="25.5">
      <c r="A8" s="8" t="s">
        <v>61</v>
      </c>
      <c r="B8" s="12" t="s">
        <v>19</v>
      </c>
      <c r="C8" s="10" t="s">
        <v>532</v>
      </c>
      <c r="D8" s="11">
        <v>13.21</v>
      </c>
      <c r="E8" s="183"/>
      <c r="F8" s="183"/>
    </row>
    <row r="9" spans="1:6" ht="25.5">
      <c r="A9" s="8" t="s">
        <v>62</v>
      </c>
      <c r="B9" s="14" t="s">
        <v>149</v>
      </c>
      <c r="C9" s="10" t="s">
        <v>8</v>
      </c>
      <c r="D9" s="11">
        <v>208</v>
      </c>
      <c r="E9" s="183"/>
      <c r="F9" s="183"/>
    </row>
    <row r="10" spans="1:6">
      <c r="A10" s="8" t="s">
        <v>63</v>
      </c>
      <c r="B10" s="14" t="s">
        <v>150</v>
      </c>
      <c r="C10" s="10" t="s">
        <v>8</v>
      </c>
      <c r="D10" s="11">
        <v>208</v>
      </c>
      <c r="E10" s="183"/>
      <c r="F10" s="183"/>
    </row>
    <row r="11" spans="1:6">
      <c r="A11" s="8" t="s">
        <v>64</v>
      </c>
      <c r="B11" s="14" t="s">
        <v>101</v>
      </c>
      <c r="C11" s="10" t="s">
        <v>8</v>
      </c>
      <c r="D11" s="11">
        <v>1226</v>
      </c>
      <c r="E11" s="183"/>
      <c r="F11" s="183"/>
    </row>
    <row r="12" spans="1:6" ht="38.25">
      <c r="A12" s="8" t="s">
        <v>65</v>
      </c>
      <c r="B12" s="14" t="s">
        <v>151</v>
      </c>
      <c r="C12" s="10" t="s">
        <v>8</v>
      </c>
      <c r="D12" s="11">
        <v>1334</v>
      </c>
      <c r="E12" s="183"/>
      <c r="F12" s="183"/>
    </row>
    <row r="13" spans="1:6" ht="25.5">
      <c r="A13" s="8" t="s">
        <v>66</v>
      </c>
      <c r="B13" s="14" t="s">
        <v>16</v>
      </c>
      <c r="C13" s="10" t="s">
        <v>8</v>
      </c>
      <c r="D13" s="11">
        <v>1334</v>
      </c>
      <c r="E13" s="183"/>
      <c r="F13" s="183"/>
    </row>
    <row r="14" spans="1:6" ht="15">
      <c r="A14" s="8" t="s">
        <v>67</v>
      </c>
      <c r="B14" s="9" t="s">
        <v>344</v>
      </c>
      <c r="C14" s="10" t="s">
        <v>534</v>
      </c>
      <c r="D14" s="11">
        <v>2400</v>
      </c>
      <c r="E14" s="183"/>
      <c r="F14" s="183"/>
    </row>
    <row r="15" spans="1:6">
      <c r="A15" s="8" t="s">
        <v>68</v>
      </c>
      <c r="B15" s="9" t="s">
        <v>26</v>
      </c>
      <c r="C15" s="10" t="s">
        <v>5</v>
      </c>
      <c r="D15" s="11">
        <v>82</v>
      </c>
      <c r="E15" s="183"/>
      <c r="F15" s="183"/>
    </row>
    <row r="16" spans="1:6" ht="25.5">
      <c r="A16" s="8" t="s">
        <v>69</v>
      </c>
      <c r="B16" s="9" t="s">
        <v>14</v>
      </c>
      <c r="C16" s="10" t="s">
        <v>535</v>
      </c>
      <c r="D16" s="11">
        <v>150</v>
      </c>
      <c r="E16" s="183"/>
      <c r="F16" s="183"/>
    </row>
    <row r="17" spans="1:6">
      <c r="A17" s="6" t="s">
        <v>6</v>
      </c>
      <c r="B17" s="7" t="s">
        <v>7</v>
      </c>
      <c r="C17" s="7"/>
      <c r="D17" s="7"/>
      <c r="E17" s="183"/>
      <c r="F17" s="183"/>
    </row>
    <row r="18" spans="1:6" ht="158.25">
      <c r="A18" s="8" t="s">
        <v>73</v>
      </c>
      <c r="B18" s="14" t="s">
        <v>571</v>
      </c>
      <c r="C18" s="10" t="s">
        <v>534</v>
      </c>
      <c r="D18" s="11">
        <v>2134</v>
      </c>
      <c r="E18" s="183"/>
      <c r="F18" s="183"/>
    </row>
    <row r="19" spans="1:6" ht="54">
      <c r="A19" s="8" t="s">
        <v>74</v>
      </c>
      <c r="B19" s="14" t="s">
        <v>572</v>
      </c>
      <c r="C19" s="10" t="s">
        <v>534</v>
      </c>
      <c r="D19" s="11">
        <v>308.45999999999998</v>
      </c>
      <c r="E19" s="183"/>
      <c r="F19" s="183"/>
    </row>
    <row r="20" spans="1:6" ht="78.75">
      <c r="A20" s="8" t="s">
        <v>75</v>
      </c>
      <c r="B20" s="33" t="s">
        <v>573</v>
      </c>
      <c r="C20" s="28" t="s">
        <v>539</v>
      </c>
      <c r="D20" s="32">
        <v>73</v>
      </c>
      <c r="E20" s="183"/>
      <c r="F20" s="183"/>
    </row>
    <row r="21" spans="1:6" ht="25.5">
      <c r="A21" s="8" t="s">
        <v>76</v>
      </c>
      <c r="B21" s="14" t="s">
        <v>345</v>
      </c>
      <c r="C21" s="10" t="s">
        <v>534</v>
      </c>
      <c r="D21" s="32">
        <v>191.3</v>
      </c>
      <c r="E21" s="183"/>
      <c r="F21" s="183"/>
    </row>
    <row r="22" spans="1:6" ht="25.5">
      <c r="A22" s="8" t="s">
        <v>77</v>
      </c>
      <c r="B22" s="33" t="s">
        <v>21</v>
      </c>
      <c r="C22" s="10" t="s">
        <v>8</v>
      </c>
      <c r="D22" s="32">
        <v>1226</v>
      </c>
      <c r="E22" s="183"/>
      <c r="F22" s="183"/>
    </row>
    <row r="23" spans="1:6" ht="25.5">
      <c r="A23" s="8" t="s">
        <v>78</v>
      </c>
      <c r="B23" s="33" t="s">
        <v>22</v>
      </c>
      <c r="C23" s="10" t="s">
        <v>8</v>
      </c>
      <c r="D23" s="11">
        <v>114</v>
      </c>
      <c r="E23" s="183"/>
      <c r="F23" s="183"/>
    </row>
    <row r="24" spans="1:6">
      <c r="A24" s="8" t="s">
        <v>79</v>
      </c>
      <c r="B24" s="14" t="s">
        <v>18</v>
      </c>
      <c r="C24" s="10" t="s">
        <v>8</v>
      </c>
      <c r="D24" s="11">
        <v>50</v>
      </c>
      <c r="E24" s="183"/>
      <c r="F24" s="183"/>
    </row>
    <row r="25" spans="1:6" ht="25.5">
      <c r="A25" s="8" t="s">
        <v>80</v>
      </c>
      <c r="B25" s="14" t="s">
        <v>105</v>
      </c>
      <c r="C25" s="10" t="s">
        <v>534</v>
      </c>
      <c r="D25" s="11">
        <v>2400</v>
      </c>
      <c r="E25" s="183"/>
      <c r="F25" s="183"/>
    </row>
    <row r="26" spans="1:6">
      <c r="A26" s="8" t="s">
        <v>81</v>
      </c>
      <c r="B26" s="9" t="s">
        <v>161</v>
      </c>
      <c r="C26" s="10" t="s">
        <v>8</v>
      </c>
      <c r="D26" s="11">
        <v>300</v>
      </c>
      <c r="E26" s="183"/>
      <c r="F26" s="183"/>
    </row>
    <row r="27" spans="1:6">
      <c r="A27" s="8" t="s">
        <v>82</v>
      </c>
      <c r="B27" s="9" t="s">
        <v>346</v>
      </c>
      <c r="C27" s="10" t="s">
        <v>8</v>
      </c>
      <c r="D27" s="11">
        <v>150</v>
      </c>
      <c r="E27" s="183"/>
      <c r="F27" s="183"/>
    </row>
    <row r="28" spans="1:6">
      <c r="A28" s="8" t="s">
        <v>83</v>
      </c>
      <c r="B28" s="14" t="s">
        <v>20</v>
      </c>
      <c r="C28" s="10" t="s">
        <v>5</v>
      </c>
      <c r="D28" s="11">
        <v>21</v>
      </c>
      <c r="E28" s="183"/>
      <c r="F28" s="183"/>
    </row>
    <row r="29" spans="1:6">
      <c r="A29" s="8" t="s">
        <v>139</v>
      </c>
      <c r="B29" s="14" t="s">
        <v>397</v>
      </c>
      <c r="C29" s="10" t="s">
        <v>8</v>
      </c>
      <c r="D29" s="11">
        <v>1400</v>
      </c>
      <c r="E29" s="183"/>
      <c r="F29" s="183"/>
    </row>
    <row r="30" spans="1:6" ht="15">
      <c r="A30" s="8" t="s">
        <v>142</v>
      </c>
      <c r="B30" s="14" t="s">
        <v>15</v>
      </c>
      <c r="C30" s="10" t="s">
        <v>535</v>
      </c>
      <c r="D30" s="11">
        <v>210</v>
      </c>
      <c r="E30" s="183"/>
      <c r="F30" s="183"/>
    </row>
    <row r="31" spans="1:6">
      <c r="A31" s="6" t="s">
        <v>9</v>
      </c>
      <c r="B31" s="7" t="s">
        <v>10</v>
      </c>
      <c r="C31" s="7"/>
      <c r="D31" s="7"/>
      <c r="E31" s="183"/>
      <c r="F31" s="183"/>
    </row>
    <row r="32" spans="1:6" ht="54.75">
      <c r="A32" s="8" t="s">
        <v>84</v>
      </c>
      <c r="B32" s="27" t="s">
        <v>574</v>
      </c>
      <c r="C32" s="28" t="s">
        <v>539</v>
      </c>
      <c r="D32" s="29">
        <v>61.3</v>
      </c>
      <c r="E32" s="183"/>
      <c r="F32" s="183"/>
    </row>
    <row r="33" spans="1:256" ht="25.5">
      <c r="A33" s="8" t="s">
        <v>85</v>
      </c>
      <c r="B33" s="27" t="s">
        <v>347</v>
      </c>
      <c r="C33" s="28" t="s">
        <v>539</v>
      </c>
      <c r="D33" s="29">
        <v>897.4</v>
      </c>
      <c r="E33" s="183"/>
      <c r="F33" s="183"/>
    </row>
    <row r="34" spans="1:256">
      <c r="A34" s="8" t="s">
        <v>86</v>
      </c>
      <c r="B34" s="13" t="s">
        <v>348</v>
      </c>
      <c r="C34" s="28" t="s">
        <v>168</v>
      </c>
      <c r="D34" s="29">
        <v>20</v>
      </c>
      <c r="E34" s="183"/>
      <c r="F34" s="183"/>
    </row>
    <row r="35" spans="1:256">
      <c r="A35" s="8" t="s">
        <v>87</v>
      </c>
      <c r="B35" s="13" t="s">
        <v>349</v>
      </c>
      <c r="C35" s="28" t="s">
        <v>168</v>
      </c>
      <c r="D35" s="29">
        <v>20</v>
      </c>
      <c r="E35" s="183"/>
      <c r="F35" s="183"/>
    </row>
    <row r="36" spans="1:256">
      <c r="A36" s="8" t="s">
        <v>88</v>
      </c>
      <c r="B36" s="13" t="s">
        <v>350</v>
      </c>
      <c r="C36" s="28" t="s">
        <v>29</v>
      </c>
      <c r="D36" s="29">
        <v>135</v>
      </c>
      <c r="E36" s="183"/>
      <c r="F36" s="183"/>
    </row>
    <row r="37" spans="1:256">
      <c r="A37" s="8" t="s">
        <v>89</v>
      </c>
      <c r="B37" s="13" t="s">
        <v>351</v>
      </c>
      <c r="C37" s="28" t="s">
        <v>29</v>
      </c>
      <c r="D37" s="29">
        <v>135</v>
      </c>
      <c r="E37" s="183"/>
      <c r="F37" s="183"/>
    </row>
    <row r="38" spans="1:256" ht="15" customHeight="1">
      <c r="A38" s="159" t="s">
        <v>90</v>
      </c>
      <c r="B38" s="115" t="s">
        <v>576</v>
      </c>
      <c r="C38" s="174" t="s">
        <v>539</v>
      </c>
      <c r="D38" s="178">
        <v>1501.2</v>
      </c>
      <c r="E38" s="183"/>
      <c r="F38" s="183"/>
    </row>
    <row r="39" spans="1:256" ht="27" customHeight="1">
      <c r="A39" s="160"/>
      <c r="B39" s="115" t="s">
        <v>578</v>
      </c>
      <c r="C39" s="175"/>
      <c r="D39" s="179"/>
      <c r="E39" s="183"/>
      <c r="F39" s="183"/>
    </row>
    <row r="40" spans="1:256" ht="38.25">
      <c r="A40" s="160"/>
      <c r="B40" s="115" t="s">
        <v>575</v>
      </c>
      <c r="C40" s="175"/>
      <c r="D40" s="179"/>
      <c r="E40" s="183"/>
      <c r="F40" s="183"/>
    </row>
    <row r="41" spans="1:256" ht="25.5">
      <c r="A41" s="161"/>
      <c r="B41" s="115" t="s">
        <v>577</v>
      </c>
      <c r="C41" s="176"/>
      <c r="D41" s="180"/>
      <c r="E41" s="183"/>
      <c r="F41" s="183"/>
    </row>
    <row r="42" spans="1:256" ht="15">
      <c r="A42" s="8" t="s">
        <v>147</v>
      </c>
      <c r="B42" s="27" t="s">
        <v>32</v>
      </c>
      <c r="C42" s="28" t="s">
        <v>545</v>
      </c>
      <c r="D42" s="32">
        <v>160</v>
      </c>
      <c r="E42" s="183"/>
      <c r="F42" s="183"/>
    </row>
    <row r="43" spans="1:256">
      <c r="A43" s="6" t="s">
        <v>12</v>
      </c>
      <c r="B43" s="7" t="s">
        <v>352</v>
      </c>
      <c r="C43" s="7"/>
      <c r="D43" s="7"/>
      <c r="E43" s="12"/>
      <c r="F43" s="12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  <c r="DD43" s="91"/>
      <c r="DE43" s="91"/>
      <c r="DF43" s="91"/>
      <c r="DG43" s="91"/>
      <c r="DH43" s="91"/>
      <c r="DI43" s="91"/>
      <c r="DJ43" s="91"/>
      <c r="DK43" s="91"/>
      <c r="DL43" s="91"/>
      <c r="DM43" s="91"/>
      <c r="DN43" s="91"/>
      <c r="DO43" s="91"/>
      <c r="DP43" s="91"/>
      <c r="DQ43" s="91"/>
      <c r="DR43" s="91"/>
      <c r="DS43" s="91"/>
      <c r="DT43" s="91"/>
      <c r="DU43" s="91"/>
      <c r="DV43" s="91"/>
      <c r="DW43" s="91"/>
      <c r="DX43" s="91"/>
      <c r="DY43" s="91"/>
      <c r="DZ43" s="91"/>
      <c r="EA43" s="91"/>
      <c r="EB43" s="91"/>
      <c r="EC43" s="91"/>
      <c r="ED43" s="91"/>
      <c r="EE43" s="91"/>
      <c r="EF43" s="91"/>
      <c r="EG43" s="91"/>
      <c r="EH43" s="91"/>
      <c r="EI43" s="91"/>
      <c r="EJ43" s="91"/>
      <c r="EK43" s="91"/>
      <c r="EL43" s="91"/>
      <c r="EM43" s="91"/>
      <c r="EN43" s="91"/>
      <c r="EO43" s="91"/>
      <c r="EP43" s="91"/>
      <c r="EQ43" s="91"/>
      <c r="ER43" s="91"/>
      <c r="ES43" s="91"/>
      <c r="ET43" s="91"/>
      <c r="EU43" s="91"/>
      <c r="EV43" s="91"/>
      <c r="EW43" s="91"/>
      <c r="EX43" s="91"/>
      <c r="EY43" s="91"/>
      <c r="EZ43" s="91"/>
      <c r="FA43" s="91"/>
      <c r="FB43" s="91"/>
      <c r="FC43" s="91"/>
      <c r="FD43" s="91"/>
      <c r="FE43" s="91"/>
      <c r="FF43" s="91"/>
      <c r="FG43" s="91"/>
      <c r="FH43" s="91"/>
      <c r="FI43" s="91"/>
      <c r="FJ43" s="91"/>
      <c r="FK43" s="91"/>
      <c r="FL43" s="91"/>
      <c r="FM43" s="91"/>
      <c r="FN43" s="91"/>
      <c r="FO43" s="91"/>
      <c r="FP43" s="91"/>
      <c r="FQ43" s="91"/>
      <c r="FR43" s="91"/>
      <c r="FS43" s="91"/>
      <c r="FT43" s="91"/>
      <c r="FU43" s="91"/>
      <c r="FV43" s="91"/>
      <c r="FW43" s="91"/>
      <c r="FX43" s="91"/>
      <c r="FY43" s="91"/>
      <c r="FZ43" s="91"/>
      <c r="GA43" s="91"/>
      <c r="GB43" s="91"/>
      <c r="GC43" s="91"/>
      <c r="GD43" s="91"/>
      <c r="GE43" s="91"/>
      <c r="GF43" s="91"/>
      <c r="GG43" s="91"/>
      <c r="GH43" s="91"/>
      <c r="GI43" s="91"/>
      <c r="GJ43" s="91"/>
      <c r="GK43" s="91"/>
      <c r="GL43" s="91"/>
      <c r="GM43" s="91"/>
      <c r="GN43" s="91"/>
      <c r="GO43" s="91"/>
      <c r="GP43" s="91"/>
      <c r="GQ43" s="91"/>
      <c r="GR43" s="91"/>
      <c r="GS43" s="91"/>
      <c r="GT43" s="91"/>
      <c r="GU43" s="91"/>
      <c r="GV43" s="91"/>
      <c r="GW43" s="91"/>
      <c r="GX43" s="91"/>
      <c r="GY43" s="91"/>
      <c r="GZ43" s="91"/>
      <c r="HA43" s="91"/>
      <c r="HB43" s="91"/>
      <c r="HC43" s="91"/>
      <c r="HD43" s="91"/>
      <c r="HE43" s="91"/>
      <c r="HF43" s="91"/>
      <c r="HG43" s="91"/>
      <c r="HH43" s="91"/>
      <c r="HI43" s="91"/>
      <c r="HJ43" s="91"/>
      <c r="HK43" s="91"/>
      <c r="HL43" s="91"/>
      <c r="HM43" s="91"/>
      <c r="HN43" s="91"/>
      <c r="HO43" s="91"/>
      <c r="HP43" s="91"/>
      <c r="HQ43" s="91"/>
      <c r="HR43" s="91"/>
      <c r="HS43" s="91"/>
      <c r="HT43" s="91"/>
      <c r="HU43" s="91"/>
      <c r="HV43" s="91"/>
      <c r="HW43" s="91"/>
      <c r="HX43" s="91"/>
      <c r="HY43" s="91"/>
      <c r="HZ43" s="91"/>
      <c r="IA43" s="91"/>
      <c r="IB43" s="91"/>
      <c r="IC43" s="91"/>
      <c r="ID43" s="91"/>
      <c r="IE43" s="91"/>
      <c r="IF43" s="91"/>
      <c r="IG43" s="91"/>
      <c r="IH43" s="91"/>
      <c r="II43" s="91"/>
      <c r="IJ43" s="91"/>
      <c r="IK43" s="91"/>
      <c r="IL43" s="91"/>
      <c r="IM43" s="91"/>
      <c r="IN43" s="91"/>
      <c r="IO43" s="91"/>
      <c r="IP43" s="91"/>
      <c r="IQ43" s="91"/>
      <c r="IR43" s="91"/>
      <c r="IS43" s="91"/>
      <c r="IT43" s="91"/>
      <c r="IU43" s="91"/>
      <c r="IV43" s="91"/>
    </row>
    <row r="44" spans="1:256">
      <c r="A44" s="36" t="s">
        <v>353</v>
      </c>
      <c r="B44" s="113" t="s">
        <v>201</v>
      </c>
      <c r="C44" s="38"/>
      <c r="D44" s="38"/>
      <c r="E44" s="242"/>
      <c r="F44" s="242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  <c r="IV44" s="35"/>
    </row>
    <row r="45" spans="1:256">
      <c r="A45" s="97" t="s">
        <v>354</v>
      </c>
      <c r="B45" s="27" t="s">
        <v>203</v>
      </c>
      <c r="C45" s="40" t="s">
        <v>355</v>
      </c>
      <c r="D45" s="97">
        <v>1652</v>
      </c>
      <c r="E45" s="12"/>
      <c r="F45" s="12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/>
      <c r="CN45" s="91"/>
      <c r="CO45" s="91"/>
      <c r="CP45" s="91"/>
      <c r="CQ45" s="91"/>
      <c r="CR45" s="91"/>
      <c r="CS45" s="91"/>
      <c r="CT45" s="91"/>
      <c r="CU45" s="91"/>
      <c r="CV45" s="91"/>
      <c r="CW45" s="91"/>
      <c r="CX45" s="91"/>
      <c r="CY45" s="91"/>
      <c r="CZ45" s="91"/>
      <c r="DA45" s="91"/>
      <c r="DB45" s="91"/>
      <c r="DC45" s="91"/>
      <c r="DD45" s="91"/>
      <c r="DE45" s="91"/>
      <c r="DF45" s="91"/>
      <c r="DG45" s="91"/>
      <c r="DH45" s="91"/>
      <c r="DI45" s="91"/>
      <c r="DJ45" s="91"/>
      <c r="DK45" s="91"/>
      <c r="DL45" s="91"/>
      <c r="DM45" s="91"/>
      <c r="DN45" s="91"/>
      <c r="DO45" s="91"/>
      <c r="DP45" s="91"/>
      <c r="DQ45" s="91"/>
      <c r="DR45" s="91"/>
      <c r="DS45" s="91"/>
      <c r="DT45" s="91"/>
      <c r="DU45" s="91"/>
      <c r="DV45" s="91"/>
      <c r="DW45" s="91"/>
      <c r="DX45" s="91"/>
      <c r="DY45" s="91"/>
      <c r="DZ45" s="91"/>
      <c r="EA45" s="91"/>
      <c r="EB45" s="91"/>
      <c r="EC45" s="91"/>
      <c r="ED45" s="91"/>
      <c r="EE45" s="91"/>
      <c r="EF45" s="91"/>
      <c r="EG45" s="91"/>
      <c r="EH45" s="91"/>
      <c r="EI45" s="91"/>
      <c r="EJ45" s="91"/>
      <c r="EK45" s="91"/>
      <c r="EL45" s="91"/>
      <c r="EM45" s="91"/>
      <c r="EN45" s="91"/>
      <c r="EO45" s="91"/>
      <c r="EP45" s="91"/>
      <c r="EQ45" s="91"/>
      <c r="ER45" s="91"/>
      <c r="ES45" s="91"/>
      <c r="ET45" s="91"/>
      <c r="EU45" s="91"/>
      <c r="EV45" s="91"/>
      <c r="EW45" s="91"/>
      <c r="EX45" s="91"/>
      <c r="EY45" s="91"/>
      <c r="EZ45" s="91"/>
      <c r="FA45" s="91"/>
      <c r="FB45" s="91"/>
      <c r="FC45" s="91"/>
      <c r="FD45" s="91"/>
      <c r="FE45" s="91"/>
      <c r="FF45" s="91"/>
      <c r="FG45" s="91"/>
      <c r="FH45" s="91"/>
      <c r="FI45" s="91"/>
      <c r="FJ45" s="91"/>
      <c r="FK45" s="91"/>
      <c r="FL45" s="91"/>
      <c r="FM45" s="91"/>
      <c r="FN45" s="91"/>
      <c r="FO45" s="91"/>
      <c r="FP45" s="91"/>
      <c r="FQ45" s="91"/>
      <c r="FR45" s="91"/>
      <c r="FS45" s="91"/>
      <c r="FT45" s="91"/>
      <c r="FU45" s="91"/>
      <c r="FV45" s="91"/>
      <c r="FW45" s="91"/>
      <c r="FX45" s="91"/>
      <c r="FY45" s="91"/>
      <c r="FZ45" s="91"/>
      <c r="GA45" s="91"/>
      <c r="GB45" s="91"/>
      <c r="GC45" s="91"/>
      <c r="GD45" s="91"/>
      <c r="GE45" s="91"/>
      <c r="GF45" s="91"/>
      <c r="GG45" s="91"/>
      <c r="GH45" s="91"/>
      <c r="GI45" s="91"/>
      <c r="GJ45" s="91"/>
      <c r="GK45" s="91"/>
      <c r="GL45" s="91"/>
      <c r="GM45" s="91"/>
      <c r="GN45" s="91"/>
      <c r="GO45" s="91"/>
      <c r="GP45" s="91"/>
      <c r="GQ45" s="91"/>
      <c r="GR45" s="91"/>
      <c r="GS45" s="91"/>
      <c r="GT45" s="91"/>
      <c r="GU45" s="91"/>
      <c r="GV45" s="91"/>
      <c r="GW45" s="91"/>
      <c r="GX45" s="91"/>
      <c r="GY45" s="91"/>
      <c r="GZ45" s="91"/>
      <c r="HA45" s="91"/>
      <c r="HB45" s="91"/>
      <c r="HC45" s="91"/>
      <c r="HD45" s="91"/>
      <c r="HE45" s="91"/>
      <c r="HF45" s="91"/>
      <c r="HG45" s="91"/>
      <c r="HH45" s="91"/>
      <c r="HI45" s="91"/>
      <c r="HJ45" s="91"/>
      <c r="HK45" s="91"/>
      <c r="HL45" s="91"/>
      <c r="HM45" s="91"/>
      <c r="HN45" s="91"/>
      <c r="HO45" s="91"/>
      <c r="HP45" s="91"/>
      <c r="HQ45" s="91"/>
      <c r="HR45" s="91"/>
      <c r="HS45" s="91"/>
      <c r="HT45" s="91"/>
      <c r="HU45" s="91"/>
      <c r="HV45" s="91"/>
      <c r="HW45" s="91"/>
      <c r="HX45" s="91"/>
      <c r="HY45" s="91"/>
      <c r="HZ45" s="91"/>
      <c r="IA45" s="91"/>
      <c r="IB45" s="91"/>
      <c r="IC45" s="91"/>
      <c r="ID45" s="91"/>
      <c r="IE45" s="91"/>
      <c r="IF45" s="91"/>
      <c r="IG45" s="91"/>
      <c r="IH45" s="91"/>
      <c r="II45" s="91"/>
      <c r="IJ45" s="91"/>
      <c r="IK45" s="91"/>
      <c r="IL45" s="91"/>
      <c r="IM45" s="91"/>
      <c r="IN45" s="91"/>
      <c r="IO45" s="91"/>
      <c r="IP45" s="91"/>
      <c r="IQ45" s="91"/>
      <c r="IR45" s="91"/>
      <c r="IS45" s="91"/>
      <c r="IT45" s="91"/>
      <c r="IU45" s="91"/>
      <c r="IV45" s="91"/>
    </row>
    <row r="46" spans="1:256">
      <c r="A46" s="97" t="s">
        <v>356</v>
      </c>
      <c r="B46" s="27" t="s">
        <v>205</v>
      </c>
      <c r="C46" s="40" t="s">
        <v>355</v>
      </c>
      <c r="D46" s="97">
        <v>118</v>
      </c>
      <c r="E46" s="12"/>
      <c r="F46" s="12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M46" s="91"/>
      <c r="CN46" s="91"/>
      <c r="CO46" s="91"/>
      <c r="CP46" s="91"/>
      <c r="CQ46" s="91"/>
      <c r="CR46" s="91"/>
      <c r="CS46" s="91"/>
      <c r="CT46" s="91"/>
      <c r="CU46" s="91"/>
      <c r="CV46" s="91"/>
      <c r="CW46" s="91"/>
      <c r="CX46" s="91"/>
      <c r="CY46" s="91"/>
      <c r="CZ46" s="91"/>
      <c r="DA46" s="91"/>
      <c r="DB46" s="91"/>
      <c r="DC46" s="91"/>
      <c r="DD46" s="91"/>
      <c r="DE46" s="91"/>
      <c r="DF46" s="91"/>
      <c r="DG46" s="91"/>
      <c r="DH46" s="91"/>
      <c r="DI46" s="91"/>
      <c r="DJ46" s="91"/>
      <c r="DK46" s="91"/>
      <c r="DL46" s="91"/>
      <c r="DM46" s="91"/>
      <c r="DN46" s="91"/>
      <c r="DO46" s="91"/>
      <c r="DP46" s="91"/>
      <c r="DQ46" s="91"/>
      <c r="DR46" s="91"/>
      <c r="DS46" s="91"/>
      <c r="DT46" s="91"/>
      <c r="DU46" s="91"/>
      <c r="DV46" s="91"/>
      <c r="DW46" s="91"/>
      <c r="DX46" s="91"/>
      <c r="DY46" s="91"/>
      <c r="DZ46" s="91"/>
      <c r="EA46" s="91"/>
      <c r="EB46" s="91"/>
      <c r="EC46" s="91"/>
      <c r="ED46" s="91"/>
      <c r="EE46" s="91"/>
      <c r="EF46" s="91"/>
      <c r="EG46" s="91"/>
      <c r="EH46" s="91"/>
      <c r="EI46" s="91"/>
      <c r="EJ46" s="91"/>
      <c r="EK46" s="91"/>
      <c r="EL46" s="91"/>
      <c r="EM46" s="91"/>
      <c r="EN46" s="91"/>
      <c r="EO46" s="91"/>
      <c r="EP46" s="91"/>
      <c r="EQ46" s="91"/>
      <c r="ER46" s="91"/>
      <c r="ES46" s="91"/>
      <c r="ET46" s="91"/>
      <c r="EU46" s="91"/>
      <c r="EV46" s="91"/>
      <c r="EW46" s="91"/>
      <c r="EX46" s="91"/>
      <c r="EY46" s="91"/>
      <c r="EZ46" s="91"/>
      <c r="FA46" s="91"/>
      <c r="FB46" s="91"/>
      <c r="FC46" s="91"/>
      <c r="FD46" s="91"/>
      <c r="FE46" s="91"/>
      <c r="FF46" s="91"/>
      <c r="FG46" s="91"/>
      <c r="FH46" s="91"/>
      <c r="FI46" s="91"/>
      <c r="FJ46" s="91"/>
      <c r="FK46" s="91"/>
      <c r="FL46" s="91"/>
      <c r="FM46" s="91"/>
      <c r="FN46" s="91"/>
      <c r="FO46" s="91"/>
      <c r="FP46" s="91"/>
      <c r="FQ46" s="91"/>
      <c r="FR46" s="91"/>
      <c r="FS46" s="91"/>
      <c r="FT46" s="91"/>
      <c r="FU46" s="91"/>
      <c r="FV46" s="91"/>
      <c r="FW46" s="91"/>
      <c r="FX46" s="91"/>
      <c r="FY46" s="91"/>
      <c r="FZ46" s="91"/>
      <c r="GA46" s="91"/>
      <c r="GB46" s="91"/>
      <c r="GC46" s="91"/>
      <c r="GD46" s="91"/>
      <c r="GE46" s="91"/>
      <c r="GF46" s="91"/>
      <c r="GG46" s="91"/>
      <c r="GH46" s="91"/>
      <c r="GI46" s="91"/>
      <c r="GJ46" s="91"/>
      <c r="GK46" s="91"/>
      <c r="GL46" s="91"/>
      <c r="GM46" s="91"/>
      <c r="GN46" s="91"/>
      <c r="GO46" s="91"/>
      <c r="GP46" s="91"/>
      <c r="GQ46" s="91"/>
      <c r="GR46" s="91"/>
      <c r="GS46" s="91"/>
      <c r="GT46" s="91"/>
      <c r="GU46" s="91"/>
      <c r="GV46" s="91"/>
      <c r="GW46" s="91"/>
      <c r="GX46" s="91"/>
      <c r="GY46" s="91"/>
      <c r="GZ46" s="91"/>
      <c r="HA46" s="91"/>
      <c r="HB46" s="91"/>
      <c r="HC46" s="91"/>
      <c r="HD46" s="91"/>
      <c r="HE46" s="91"/>
      <c r="HF46" s="91"/>
      <c r="HG46" s="91"/>
      <c r="HH46" s="91"/>
      <c r="HI46" s="91"/>
      <c r="HJ46" s="91"/>
      <c r="HK46" s="91"/>
      <c r="HL46" s="91"/>
      <c r="HM46" s="91"/>
      <c r="HN46" s="91"/>
      <c r="HO46" s="91"/>
      <c r="HP46" s="91"/>
      <c r="HQ46" s="91"/>
      <c r="HR46" s="91"/>
      <c r="HS46" s="91"/>
      <c r="HT46" s="91"/>
      <c r="HU46" s="91"/>
      <c r="HV46" s="91"/>
      <c r="HW46" s="91"/>
      <c r="HX46" s="91"/>
      <c r="HY46" s="91"/>
      <c r="HZ46" s="91"/>
      <c r="IA46" s="91"/>
      <c r="IB46" s="91"/>
      <c r="IC46" s="91"/>
      <c r="ID46" s="91"/>
      <c r="IE46" s="91"/>
      <c r="IF46" s="91"/>
      <c r="IG46" s="91"/>
      <c r="IH46" s="91"/>
      <c r="II46" s="91"/>
      <c r="IJ46" s="91"/>
      <c r="IK46" s="91"/>
      <c r="IL46" s="91"/>
      <c r="IM46" s="91"/>
      <c r="IN46" s="91"/>
      <c r="IO46" s="91"/>
      <c r="IP46" s="91"/>
      <c r="IQ46" s="91"/>
      <c r="IR46" s="91"/>
      <c r="IS46" s="91"/>
      <c r="IT46" s="91"/>
      <c r="IU46" s="91"/>
      <c r="IV46" s="91"/>
    </row>
    <row r="47" spans="1:256">
      <c r="A47" s="97" t="s">
        <v>357</v>
      </c>
      <c r="B47" s="27" t="s">
        <v>207</v>
      </c>
      <c r="C47" s="40" t="s">
        <v>355</v>
      </c>
      <c r="D47" s="97">
        <v>118</v>
      </c>
      <c r="E47" s="12"/>
      <c r="F47" s="12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/>
      <c r="CN47" s="91"/>
      <c r="CO47" s="91"/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1"/>
      <c r="DL47" s="91"/>
      <c r="DM47" s="91"/>
      <c r="DN47" s="91"/>
      <c r="DO47" s="91"/>
      <c r="DP47" s="91"/>
      <c r="DQ47" s="91"/>
      <c r="DR47" s="91"/>
      <c r="DS47" s="91"/>
      <c r="DT47" s="91"/>
      <c r="DU47" s="91"/>
      <c r="DV47" s="91"/>
      <c r="DW47" s="91"/>
      <c r="DX47" s="91"/>
      <c r="DY47" s="91"/>
      <c r="DZ47" s="91"/>
      <c r="EA47" s="91"/>
      <c r="EB47" s="91"/>
      <c r="EC47" s="91"/>
      <c r="ED47" s="91"/>
      <c r="EE47" s="91"/>
      <c r="EF47" s="91"/>
      <c r="EG47" s="91"/>
      <c r="EH47" s="91"/>
      <c r="EI47" s="91"/>
      <c r="EJ47" s="91"/>
      <c r="EK47" s="91"/>
      <c r="EL47" s="91"/>
      <c r="EM47" s="91"/>
      <c r="EN47" s="91"/>
      <c r="EO47" s="91"/>
      <c r="EP47" s="91"/>
      <c r="EQ47" s="91"/>
      <c r="ER47" s="91"/>
      <c r="ES47" s="91"/>
      <c r="ET47" s="91"/>
      <c r="EU47" s="91"/>
      <c r="EV47" s="91"/>
      <c r="EW47" s="91"/>
      <c r="EX47" s="91"/>
      <c r="EY47" s="91"/>
      <c r="EZ47" s="91"/>
      <c r="FA47" s="91"/>
      <c r="FB47" s="91"/>
      <c r="FC47" s="91"/>
      <c r="FD47" s="91"/>
      <c r="FE47" s="91"/>
      <c r="FF47" s="91"/>
      <c r="FG47" s="91"/>
      <c r="FH47" s="91"/>
      <c r="FI47" s="91"/>
      <c r="FJ47" s="91"/>
      <c r="FK47" s="91"/>
      <c r="FL47" s="91"/>
      <c r="FM47" s="91"/>
      <c r="FN47" s="91"/>
      <c r="FO47" s="91"/>
      <c r="FP47" s="91"/>
      <c r="FQ47" s="91"/>
      <c r="FR47" s="91"/>
      <c r="FS47" s="91"/>
      <c r="FT47" s="91"/>
      <c r="FU47" s="91"/>
      <c r="FV47" s="91"/>
      <c r="FW47" s="91"/>
      <c r="FX47" s="91"/>
      <c r="FY47" s="91"/>
      <c r="FZ47" s="91"/>
      <c r="GA47" s="91"/>
      <c r="GB47" s="91"/>
      <c r="GC47" s="91"/>
      <c r="GD47" s="91"/>
      <c r="GE47" s="91"/>
      <c r="GF47" s="91"/>
      <c r="GG47" s="91"/>
      <c r="GH47" s="91"/>
      <c r="GI47" s="91"/>
      <c r="GJ47" s="91"/>
      <c r="GK47" s="91"/>
      <c r="GL47" s="91"/>
      <c r="GM47" s="91"/>
      <c r="GN47" s="91"/>
      <c r="GO47" s="91"/>
      <c r="GP47" s="91"/>
      <c r="GQ47" s="91"/>
      <c r="GR47" s="91"/>
      <c r="GS47" s="91"/>
      <c r="GT47" s="91"/>
      <c r="GU47" s="91"/>
      <c r="GV47" s="91"/>
      <c r="GW47" s="91"/>
      <c r="GX47" s="91"/>
      <c r="GY47" s="91"/>
      <c r="GZ47" s="91"/>
      <c r="HA47" s="91"/>
      <c r="HB47" s="91"/>
      <c r="HC47" s="91"/>
      <c r="HD47" s="91"/>
      <c r="HE47" s="91"/>
      <c r="HF47" s="91"/>
      <c r="HG47" s="91"/>
      <c r="HH47" s="91"/>
      <c r="HI47" s="91"/>
      <c r="HJ47" s="91"/>
      <c r="HK47" s="91"/>
      <c r="HL47" s="91"/>
      <c r="HM47" s="91"/>
      <c r="HN47" s="91"/>
      <c r="HO47" s="91"/>
      <c r="HP47" s="91"/>
      <c r="HQ47" s="91"/>
      <c r="HR47" s="91"/>
      <c r="HS47" s="91"/>
      <c r="HT47" s="91"/>
      <c r="HU47" s="91"/>
      <c r="HV47" s="91"/>
      <c r="HW47" s="91"/>
      <c r="HX47" s="91"/>
      <c r="HY47" s="91"/>
      <c r="HZ47" s="91"/>
      <c r="IA47" s="91"/>
      <c r="IB47" s="91"/>
      <c r="IC47" s="91"/>
      <c r="ID47" s="91"/>
      <c r="IE47" s="91"/>
      <c r="IF47" s="91"/>
      <c r="IG47" s="91"/>
      <c r="IH47" s="91"/>
      <c r="II47" s="91"/>
      <c r="IJ47" s="91"/>
      <c r="IK47" s="91"/>
      <c r="IL47" s="91"/>
      <c r="IM47" s="91"/>
      <c r="IN47" s="91"/>
      <c r="IO47" s="91"/>
      <c r="IP47" s="91"/>
      <c r="IQ47" s="91"/>
      <c r="IR47" s="91"/>
      <c r="IS47" s="91"/>
      <c r="IT47" s="91"/>
      <c r="IU47" s="91"/>
      <c r="IV47" s="91"/>
    </row>
    <row r="48" spans="1:256">
      <c r="A48" s="97" t="s">
        <v>358</v>
      </c>
      <c r="B48" s="27" t="s">
        <v>209</v>
      </c>
      <c r="C48" s="40" t="s">
        <v>355</v>
      </c>
      <c r="D48" s="97">
        <v>118</v>
      </c>
      <c r="E48" s="12"/>
      <c r="F48" s="12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91"/>
      <c r="CK48" s="91"/>
      <c r="CL48" s="91"/>
      <c r="CM48" s="91"/>
      <c r="CN48" s="91"/>
      <c r="CO48" s="91"/>
      <c r="CP48" s="91"/>
      <c r="CQ48" s="91"/>
      <c r="CR48" s="91"/>
      <c r="CS48" s="91"/>
      <c r="CT48" s="91"/>
      <c r="CU48" s="91"/>
      <c r="CV48" s="91"/>
      <c r="CW48" s="91"/>
      <c r="CX48" s="91"/>
      <c r="CY48" s="91"/>
      <c r="CZ48" s="91"/>
      <c r="DA48" s="91"/>
      <c r="DB48" s="91"/>
      <c r="DC48" s="91"/>
      <c r="DD48" s="91"/>
      <c r="DE48" s="91"/>
      <c r="DF48" s="91"/>
      <c r="DG48" s="91"/>
      <c r="DH48" s="91"/>
      <c r="DI48" s="91"/>
      <c r="DJ48" s="91"/>
      <c r="DK48" s="91"/>
      <c r="DL48" s="91"/>
      <c r="DM48" s="91"/>
      <c r="DN48" s="91"/>
      <c r="DO48" s="91"/>
      <c r="DP48" s="91"/>
      <c r="DQ48" s="91"/>
      <c r="DR48" s="91"/>
      <c r="DS48" s="91"/>
      <c r="DT48" s="91"/>
      <c r="DU48" s="91"/>
      <c r="DV48" s="91"/>
      <c r="DW48" s="91"/>
      <c r="DX48" s="91"/>
      <c r="DY48" s="91"/>
      <c r="DZ48" s="91"/>
      <c r="EA48" s="91"/>
      <c r="EB48" s="91"/>
      <c r="EC48" s="91"/>
      <c r="ED48" s="91"/>
      <c r="EE48" s="91"/>
      <c r="EF48" s="91"/>
      <c r="EG48" s="91"/>
      <c r="EH48" s="91"/>
      <c r="EI48" s="91"/>
      <c r="EJ48" s="91"/>
      <c r="EK48" s="91"/>
      <c r="EL48" s="91"/>
      <c r="EM48" s="91"/>
      <c r="EN48" s="91"/>
      <c r="EO48" s="91"/>
      <c r="EP48" s="91"/>
      <c r="EQ48" s="91"/>
      <c r="ER48" s="91"/>
      <c r="ES48" s="91"/>
      <c r="ET48" s="91"/>
      <c r="EU48" s="91"/>
      <c r="EV48" s="91"/>
      <c r="EW48" s="91"/>
      <c r="EX48" s="91"/>
      <c r="EY48" s="91"/>
      <c r="EZ48" s="91"/>
      <c r="FA48" s="91"/>
      <c r="FB48" s="91"/>
      <c r="FC48" s="91"/>
      <c r="FD48" s="91"/>
      <c r="FE48" s="91"/>
      <c r="FF48" s="91"/>
      <c r="FG48" s="91"/>
      <c r="FH48" s="91"/>
      <c r="FI48" s="91"/>
      <c r="FJ48" s="91"/>
      <c r="FK48" s="91"/>
      <c r="FL48" s="91"/>
      <c r="FM48" s="91"/>
      <c r="FN48" s="91"/>
      <c r="FO48" s="91"/>
      <c r="FP48" s="91"/>
      <c r="FQ48" s="91"/>
      <c r="FR48" s="91"/>
      <c r="FS48" s="91"/>
      <c r="FT48" s="91"/>
      <c r="FU48" s="91"/>
      <c r="FV48" s="91"/>
      <c r="FW48" s="91"/>
      <c r="FX48" s="91"/>
      <c r="FY48" s="91"/>
      <c r="FZ48" s="91"/>
      <c r="GA48" s="91"/>
      <c r="GB48" s="91"/>
      <c r="GC48" s="91"/>
      <c r="GD48" s="91"/>
      <c r="GE48" s="91"/>
      <c r="GF48" s="91"/>
      <c r="GG48" s="91"/>
      <c r="GH48" s="91"/>
      <c r="GI48" s="91"/>
      <c r="GJ48" s="91"/>
      <c r="GK48" s="91"/>
      <c r="GL48" s="91"/>
      <c r="GM48" s="91"/>
      <c r="GN48" s="91"/>
      <c r="GO48" s="91"/>
      <c r="GP48" s="91"/>
      <c r="GQ48" s="91"/>
      <c r="GR48" s="91"/>
      <c r="GS48" s="91"/>
      <c r="GT48" s="91"/>
      <c r="GU48" s="91"/>
      <c r="GV48" s="91"/>
      <c r="GW48" s="91"/>
      <c r="GX48" s="91"/>
      <c r="GY48" s="91"/>
      <c r="GZ48" s="91"/>
      <c r="HA48" s="91"/>
      <c r="HB48" s="91"/>
      <c r="HC48" s="91"/>
      <c r="HD48" s="91"/>
      <c r="HE48" s="91"/>
      <c r="HF48" s="91"/>
      <c r="HG48" s="91"/>
      <c r="HH48" s="91"/>
      <c r="HI48" s="91"/>
      <c r="HJ48" s="91"/>
      <c r="HK48" s="91"/>
      <c r="HL48" s="91"/>
      <c r="HM48" s="91"/>
      <c r="HN48" s="91"/>
      <c r="HO48" s="91"/>
      <c r="HP48" s="91"/>
      <c r="HQ48" s="91"/>
      <c r="HR48" s="91"/>
      <c r="HS48" s="91"/>
      <c r="HT48" s="91"/>
      <c r="HU48" s="91"/>
      <c r="HV48" s="91"/>
      <c r="HW48" s="91"/>
      <c r="HX48" s="91"/>
      <c r="HY48" s="91"/>
      <c r="HZ48" s="91"/>
      <c r="IA48" s="91"/>
      <c r="IB48" s="91"/>
      <c r="IC48" s="91"/>
      <c r="ID48" s="91"/>
      <c r="IE48" s="91"/>
      <c r="IF48" s="91"/>
      <c r="IG48" s="91"/>
      <c r="IH48" s="91"/>
      <c r="II48" s="91"/>
      <c r="IJ48" s="91"/>
      <c r="IK48" s="91"/>
      <c r="IL48" s="91"/>
      <c r="IM48" s="91"/>
      <c r="IN48" s="91"/>
      <c r="IO48" s="91"/>
      <c r="IP48" s="91"/>
      <c r="IQ48" s="91"/>
      <c r="IR48" s="91"/>
      <c r="IS48" s="91"/>
      <c r="IT48" s="91"/>
      <c r="IU48" s="91"/>
      <c r="IV48" s="91"/>
    </row>
    <row r="49" spans="1:256">
      <c r="A49" s="97" t="s">
        <v>359</v>
      </c>
      <c r="B49" s="27" t="s">
        <v>211</v>
      </c>
      <c r="C49" s="40" t="s">
        <v>360</v>
      </c>
      <c r="D49" s="97">
        <f>354*1.2</f>
        <v>424.8</v>
      </c>
      <c r="E49" s="12"/>
      <c r="F49" s="12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  <c r="BZ49" s="91"/>
      <c r="CA49" s="91"/>
      <c r="CB49" s="91"/>
      <c r="CC49" s="91"/>
      <c r="CD49" s="91"/>
      <c r="CE49" s="91"/>
      <c r="CF49" s="91"/>
      <c r="CG49" s="91"/>
      <c r="CH49" s="91"/>
      <c r="CI49" s="91"/>
      <c r="CJ49" s="91"/>
      <c r="CK49" s="91"/>
      <c r="CL49" s="91"/>
      <c r="CM49" s="91"/>
      <c r="CN49" s="91"/>
      <c r="CO49" s="91"/>
      <c r="CP49" s="91"/>
      <c r="CQ49" s="91"/>
      <c r="CR49" s="91"/>
      <c r="CS49" s="91"/>
      <c r="CT49" s="91"/>
      <c r="CU49" s="91"/>
      <c r="CV49" s="91"/>
      <c r="CW49" s="91"/>
      <c r="CX49" s="91"/>
      <c r="CY49" s="91"/>
      <c r="CZ49" s="91"/>
      <c r="DA49" s="91"/>
      <c r="DB49" s="91"/>
      <c r="DC49" s="91"/>
      <c r="DD49" s="91"/>
      <c r="DE49" s="91"/>
      <c r="DF49" s="91"/>
      <c r="DG49" s="91"/>
      <c r="DH49" s="91"/>
      <c r="DI49" s="91"/>
      <c r="DJ49" s="91"/>
      <c r="DK49" s="91"/>
      <c r="DL49" s="91"/>
      <c r="DM49" s="91"/>
      <c r="DN49" s="91"/>
      <c r="DO49" s="91"/>
      <c r="DP49" s="91"/>
      <c r="DQ49" s="91"/>
      <c r="DR49" s="91"/>
      <c r="DS49" s="91"/>
      <c r="DT49" s="91"/>
      <c r="DU49" s="91"/>
      <c r="DV49" s="91"/>
      <c r="DW49" s="91"/>
      <c r="DX49" s="91"/>
      <c r="DY49" s="91"/>
      <c r="DZ49" s="91"/>
      <c r="EA49" s="91"/>
      <c r="EB49" s="91"/>
      <c r="EC49" s="91"/>
      <c r="ED49" s="91"/>
      <c r="EE49" s="91"/>
      <c r="EF49" s="91"/>
      <c r="EG49" s="91"/>
      <c r="EH49" s="91"/>
      <c r="EI49" s="91"/>
      <c r="EJ49" s="91"/>
      <c r="EK49" s="91"/>
      <c r="EL49" s="91"/>
      <c r="EM49" s="91"/>
      <c r="EN49" s="91"/>
      <c r="EO49" s="91"/>
      <c r="EP49" s="91"/>
      <c r="EQ49" s="91"/>
      <c r="ER49" s="91"/>
      <c r="ES49" s="91"/>
      <c r="ET49" s="91"/>
      <c r="EU49" s="91"/>
      <c r="EV49" s="91"/>
      <c r="EW49" s="91"/>
      <c r="EX49" s="91"/>
      <c r="EY49" s="91"/>
      <c r="EZ49" s="91"/>
      <c r="FA49" s="91"/>
      <c r="FB49" s="91"/>
      <c r="FC49" s="91"/>
      <c r="FD49" s="91"/>
      <c r="FE49" s="91"/>
      <c r="FF49" s="91"/>
      <c r="FG49" s="91"/>
      <c r="FH49" s="91"/>
      <c r="FI49" s="91"/>
      <c r="FJ49" s="91"/>
      <c r="FK49" s="91"/>
      <c r="FL49" s="91"/>
      <c r="FM49" s="91"/>
      <c r="FN49" s="91"/>
      <c r="FO49" s="91"/>
      <c r="FP49" s="91"/>
      <c r="FQ49" s="91"/>
      <c r="FR49" s="91"/>
      <c r="FS49" s="91"/>
      <c r="FT49" s="91"/>
      <c r="FU49" s="91"/>
      <c r="FV49" s="91"/>
      <c r="FW49" s="91"/>
      <c r="FX49" s="91"/>
      <c r="FY49" s="91"/>
      <c r="FZ49" s="91"/>
      <c r="GA49" s="91"/>
      <c r="GB49" s="91"/>
      <c r="GC49" s="91"/>
      <c r="GD49" s="91"/>
      <c r="GE49" s="91"/>
      <c r="GF49" s="91"/>
      <c r="GG49" s="91"/>
      <c r="GH49" s="91"/>
      <c r="GI49" s="91"/>
      <c r="GJ49" s="91"/>
      <c r="GK49" s="91"/>
      <c r="GL49" s="91"/>
      <c r="GM49" s="91"/>
      <c r="GN49" s="91"/>
      <c r="GO49" s="91"/>
      <c r="GP49" s="91"/>
      <c r="GQ49" s="91"/>
      <c r="GR49" s="91"/>
      <c r="GS49" s="91"/>
      <c r="GT49" s="91"/>
      <c r="GU49" s="91"/>
      <c r="GV49" s="91"/>
      <c r="GW49" s="91"/>
      <c r="GX49" s="91"/>
      <c r="GY49" s="91"/>
      <c r="GZ49" s="91"/>
      <c r="HA49" s="91"/>
      <c r="HB49" s="91"/>
      <c r="HC49" s="91"/>
      <c r="HD49" s="91"/>
      <c r="HE49" s="91"/>
      <c r="HF49" s="91"/>
      <c r="HG49" s="91"/>
      <c r="HH49" s="91"/>
      <c r="HI49" s="91"/>
      <c r="HJ49" s="91"/>
      <c r="HK49" s="91"/>
      <c r="HL49" s="91"/>
      <c r="HM49" s="91"/>
      <c r="HN49" s="91"/>
      <c r="HO49" s="91"/>
      <c r="HP49" s="91"/>
      <c r="HQ49" s="91"/>
      <c r="HR49" s="91"/>
      <c r="HS49" s="91"/>
      <c r="HT49" s="91"/>
      <c r="HU49" s="91"/>
      <c r="HV49" s="91"/>
      <c r="HW49" s="91"/>
      <c r="HX49" s="91"/>
      <c r="HY49" s="91"/>
      <c r="HZ49" s="91"/>
      <c r="IA49" s="91"/>
      <c r="IB49" s="91"/>
      <c r="IC49" s="91"/>
      <c r="ID49" s="91"/>
      <c r="IE49" s="91"/>
      <c r="IF49" s="91"/>
      <c r="IG49" s="91"/>
      <c r="IH49" s="91"/>
      <c r="II49" s="91"/>
      <c r="IJ49" s="91"/>
      <c r="IK49" s="91"/>
      <c r="IL49" s="91"/>
      <c r="IM49" s="91"/>
      <c r="IN49" s="91"/>
      <c r="IO49" s="91"/>
      <c r="IP49" s="91"/>
      <c r="IQ49" s="91"/>
      <c r="IR49" s="91"/>
      <c r="IS49" s="91"/>
      <c r="IT49" s="91"/>
      <c r="IU49" s="91"/>
      <c r="IV49" s="91"/>
    </row>
    <row r="50" spans="1:256">
      <c r="A50" s="97" t="s">
        <v>361</v>
      </c>
      <c r="B50" s="27" t="s">
        <v>213</v>
      </c>
      <c r="C50" s="40" t="s">
        <v>362</v>
      </c>
      <c r="D50" s="97">
        <v>425</v>
      </c>
      <c r="E50" s="12"/>
      <c r="F50" s="12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91"/>
      <c r="DA50" s="91"/>
      <c r="DB50" s="91"/>
      <c r="DC50" s="91"/>
      <c r="DD50" s="91"/>
      <c r="DE50" s="91"/>
      <c r="DF50" s="91"/>
      <c r="DG50" s="91"/>
      <c r="DH50" s="91"/>
      <c r="DI50" s="91"/>
      <c r="DJ50" s="91"/>
      <c r="DK50" s="91"/>
      <c r="DL50" s="91"/>
      <c r="DM50" s="91"/>
      <c r="DN50" s="91"/>
      <c r="DO50" s="91"/>
      <c r="DP50" s="91"/>
      <c r="DQ50" s="91"/>
      <c r="DR50" s="91"/>
      <c r="DS50" s="91"/>
      <c r="DT50" s="91"/>
      <c r="DU50" s="91"/>
      <c r="DV50" s="91"/>
      <c r="DW50" s="91"/>
      <c r="DX50" s="91"/>
      <c r="DY50" s="91"/>
      <c r="DZ50" s="91"/>
      <c r="EA50" s="91"/>
      <c r="EB50" s="91"/>
      <c r="EC50" s="91"/>
      <c r="ED50" s="91"/>
      <c r="EE50" s="91"/>
      <c r="EF50" s="91"/>
      <c r="EG50" s="91"/>
      <c r="EH50" s="91"/>
      <c r="EI50" s="91"/>
      <c r="EJ50" s="91"/>
      <c r="EK50" s="91"/>
      <c r="EL50" s="91"/>
      <c r="EM50" s="91"/>
      <c r="EN50" s="91"/>
      <c r="EO50" s="91"/>
      <c r="EP50" s="91"/>
      <c r="EQ50" s="91"/>
      <c r="ER50" s="91"/>
      <c r="ES50" s="91"/>
      <c r="ET50" s="91"/>
      <c r="EU50" s="91"/>
      <c r="EV50" s="91"/>
      <c r="EW50" s="91"/>
      <c r="EX50" s="91"/>
      <c r="EY50" s="91"/>
      <c r="EZ50" s="91"/>
      <c r="FA50" s="91"/>
      <c r="FB50" s="91"/>
      <c r="FC50" s="91"/>
      <c r="FD50" s="91"/>
      <c r="FE50" s="91"/>
      <c r="FF50" s="91"/>
      <c r="FG50" s="91"/>
      <c r="FH50" s="91"/>
      <c r="FI50" s="91"/>
      <c r="FJ50" s="91"/>
      <c r="FK50" s="91"/>
      <c r="FL50" s="91"/>
      <c r="FM50" s="91"/>
      <c r="FN50" s="91"/>
      <c r="FO50" s="91"/>
      <c r="FP50" s="91"/>
      <c r="FQ50" s="91"/>
      <c r="FR50" s="91"/>
      <c r="FS50" s="91"/>
      <c r="FT50" s="91"/>
      <c r="FU50" s="91"/>
      <c r="FV50" s="91"/>
      <c r="FW50" s="91"/>
      <c r="FX50" s="91"/>
      <c r="FY50" s="91"/>
      <c r="FZ50" s="91"/>
      <c r="GA50" s="91"/>
      <c r="GB50" s="91"/>
      <c r="GC50" s="91"/>
      <c r="GD50" s="91"/>
      <c r="GE50" s="91"/>
      <c r="GF50" s="91"/>
      <c r="GG50" s="91"/>
      <c r="GH50" s="91"/>
      <c r="GI50" s="91"/>
      <c r="GJ50" s="91"/>
      <c r="GK50" s="91"/>
      <c r="GL50" s="91"/>
      <c r="GM50" s="91"/>
      <c r="GN50" s="91"/>
      <c r="GO50" s="91"/>
      <c r="GP50" s="91"/>
      <c r="GQ50" s="91"/>
      <c r="GR50" s="91"/>
      <c r="GS50" s="91"/>
      <c r="GT50" s="91"/>
      <c r="GU50" s="91"/>
      <c r="GV50" s="91"/>
      <c r="GW50" s="91"/>
      <c r="GX50" s="91"/>
      <c r="GY50" s="91"/>
      <c r="GZ50" s="91"/>
      <c r="HA50" s="91"/>
      <c r="HB50" s="91"/>
      <c r="HC50" s="91"/>
      <c r="HD50" s="91"/>
      <c r="HE50" s="91"/>
      <c r="HF50" s="91"/>
      <c r="HG50" s="91"/>
      <c r="HH50" s="91"/>
      <c r="HI50" s="91"/>
      <c r="HJ50" s="91"/>
      <c r="HK50" s="91"/>
      <c r="HL50" s="91"/>
      <c r="HM50" s="91"/>
      <c r="HN50" s="91"/>
      <c r="HO50" s="91"/>
      <c r="HP50" s="91"/>
      <c r="HQ50" s="91"/>
      <c r="HR50" s="91"/>
      <c r="HS50" s="91"/>
      <c r="HT50" s="91"/>
      <c r="HU50" s="91"/>
      <c r="HV50" s="91"/>
      <c r="HW50" s="91"/>
      <c r="HX50" s="91"/>
      <c r="HY50" s="91"/>
      <c r="HZ50" s="91"/>
      <c r="IA50" s="91"/>
      <c r="IB50" s="91"/>
      <c r="IC50" s="91"/>
      <c r="ID50" s="91"/>
      <c r="IE50" s="91"/>
      <c r="IF50" s="91"/>
      <c r="IG50" s="91"/>
      <c r="IH50" s="91"/>
      <c r="II50" s="91"/>
      <c r="IJ50" s="91"/>
      <c r="IK50" s="91"/>
      <c r="IL50" s="91"/>
      <c r="IM50" s="91"/>
      <c r="IN50" s="91"/>
      <c r="IO50" s="91"/>
      <c r="IP50" s="91"/>
      <c r="IQ50" s="91"/>
      <c r="IR50" s="91"/>
      <c r="IS50" s="91"/>
      <c r="IT50" s="91"/>
      <c r="IU50" s="91"/>
      <c r="IV50" s="91"/>
    </row>
    <row r="51" spans="1:256">
      <c r="A51" s="114" t="s">
        <v>363</v>
      </c>
      <c r="B51" s="27" t="s">
        <v>215</v>
      </c>
      <c r="C51" s="40" t="s">
        <v>355</v>
      </c>
      <c r="D51" s="97">
        <f>46+72</f>
        <v>118</v>
      </c>
      <c r="E51" s="12"/>
      <c r="F51" s="12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91"/>
      <c r="CE51" s="91"/>
      <c r="CF51" s="91"/>
      <c r="CG51" s="91"/>
      <c r="CH51" s="91"/>
      <c r="CI51" s="91"/>
      <c r="CJ51" s="91"/>
      <c r="CK51" s="91"/>
      <c r="CL51" s="91"/>
      <c r="CM51" s="91"/>
      <c r="CN51" s="91"/>
      <c r="CO51" s="91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91"/>
      <c r="DA51" s="91"/>
      <c r="DB51" s="91"/>
      <c r="DC51" s="91"/>
      <c r="DD51" s="91"/>
      <c r="DE51" s="91"/>
      <c r="DF51" s="91"/>
      <c r="DG51" s="91"/>
      <c r="DH51" s="91"/>
      <c r="DI51" s="91"/>
      <c r="DJ51" s="91"/>
      <c r="DK51" s="91"/>
      <c r="DL51" s="91"/>
      <c r="DM51" s="91"/>
      <c r="DN51" s="91"/>
      <c r="DO51" s="91"/>
      <c r="DP51" s="91"/>
      <c r="DQ51" s="91"/>
      <c r="DR51" s="91"/>
      <c r="DS51" s="91"/>
      <c r="DT51" s="91"/>
      <c r="DU51" s="91"/>
      <c r="DV51" s="91"/>
      <c r="DW51" s="91"/>
      <c r="DX51" s="91"/>
      <c r="DY51" s="91"/>
      <c r="DZ51" s="91"/>
      <c r="EA51" s="91"/>
      <c r="EB51" s="91"/>
      <c r="EC51" s="91"/>
      <c r="ED51" s="91"/>
      <c r="EE51" s="91"/>
      <c r="EF51" s="91"/>
      <c r="EG51" s="91"/>
      <c r="EH51" s="91"/>
      <c r="EI51" s="91"/>
      <c r="EJ51" s="91"/>
      <c r="EK51" s="91"/>
      <c r="EL51" s="91"/>
      <c r="EM51" s="91"/>
      <c r="EN51" s="91"/>
      <c r="EO51" s="91"/>
      <c r="EP51" s="91"/>
      <c r="EQ51" s="91"/>
      <c r="ER51" s="91"/>
      <c r="ES51" s="91"/>
      <c r="ET51" s="91"/>
      <c r="EU51" s="91"/>
      <c r="EV51" s="91"/>
      <c r="EW51" s="91"/>
      <c r="EX51" s="91"/>
      <c r="EY51" s="91"/>
      <c r="EZ51" s="91"/>
      <c r="FA51" s="91"/>
      <c r="FB51" s="91"/>
      <c r="FC51" s="91"/>
      <c r="FD51" s="91"/>
      <c r="FE51" s="91"/>
      <c r="FF51" s="91"/>
      <c r="FG51" s="91"/>
      <c r="FH51" s="91"/>
      <c r="FI51" s="91"/>
      <c r="FJ51" s="91"/>
      <c r="FK51" s="91"/>
      <c r="FL51" s="91"/>
      <c r="FM51" s="91"/>
      <c r="FN51" s="91"/>
      <c r="FO51" s="91"/>
      <c r="FP51" s="91"/>
      <c r="FQ51" s="91"/>
      <c r="FR51" s="91"/>
      <c r="FS51" s="91"/>
      <c r="FT51" s="91"/>
      <c r="FU51" s="91"/>
      <c r="FV51" s="91"/>
      <c r="FW51" s="91"/>
      <c r="FX51" s="91"/>
      <c r="FY51" s="91"/>
      <c r="FZ51" s="91"/>
      <c r="GA51" s="91"/>
      <c r="GB51" s="91"/>
      <c r="GC51" s="91"/>
      <c r="GD51" s="91"/>
      <c r="GE51" s="91"/>
      <c r="GF51" s="91"/>
      <c r="GG51" s="91"/>
      <c r="GH51" s="91"/>
      <c r="GI51" s="91"/>
      <c r="GJ51" s="91"/>
      <c r="GK51" s="91"/>
      <c r="GL51" s="91"/>
      <c r="GM51" s="91"/>
      <c r="GN51" s="91"/>
      <c r="GO51" s="91"/>
      <c r="GP51" s="91"/>
      <c r="GQ51" s="91"/>
      <c r="GR51" s="91"/>
      <c r="GS51" s="91"/>
      <c r="GT51" s="91"/>
      <c r="GU51" s="91"/>
      <c r="GV51" s="91"/>
      <c r="GW51" s="91"/>
      <c r="GX51" s="91"/>
      <c r="GY51" s="91"/>
      <c r="GZ51" s="91"/>
      <c r="HA51" s="91"/>
      <c r="HB51" s="91"/>
      <c r="HC51" s="91"/>
      <c r="HD51" s="91"/>
      <c r="HE51" s="91"/>
      <c r="HF51" s="91"/>
      <c r="HG51" s="91"/>
      <c r="HH51" s="91"/>
      <c r="HI51" s="91"/>
      <c r="HJ51" s="91"/>
      <c r="HK51" s="91"/>
      <c r="HL51" s="91"/>
      <c r="HM51" s="91"/>
      <c r="HN51" s="91"/>
      <c r="HO51" s="91"/>
      <c r="HP51" s="91"/>
      <c r="HQ51" s="91"/>
      <c r="HR51" s="91"/>
      <c r="HS51" s="91"/>
      <c r="HT51" s="91"/>
      <c r="HU51" s="91"/>
      <c r="HV51" s="91"/>
      <c r="HW51" s="91"/>
      <c r="HX51" s="91"/>
      <c r="HY51" s="91"/>
      <c r="HZ51" s="91"/>
      <c r="IA51" s="91"/>
      <c r="IB51" s="91"/>
      <c r="IC51" s="91"/>
      <c r="ID51" s="91"/>
      <c r="IE51" s="91"/>
      <c r="IF51" s="91"/>
      <c r="IG51" s="91"/>
      <c r="IH51" s="91"/>
      <c r="II51" s="91"/>
      <c r="IJ51" s="91"/>
      <c r="IK51" s="91"/>
      <c r="IL51" s="91"/>
      <c r="IM51" s="91"/>
      <c r="IN51" s="91"/>
      <c r="IO51" s="91"/>
      <c r="IP51" s="91"/>
      <c r="IQ51" s="91"/>
      <c r="IR51" s="91"/>
      <c r="IS51" s="91"/>
      <c r="IT51" s="91"/>
      <c r="IU51" s="91"/>
      <c r="IV51" s="91"/>
    </row>
    <row r="52" spans="1:256">
      <c r="A52" s="114" t="s">
        <v>364</v>
      </c>
      <c r="B52" s="27" t="s">
        <v>219</v>
      </c>
      <c r="C52" s="40" t="s">
        <v>362</v>
      </c>
      <c r="D52" s="97">
        <f>286*1.25</f>
        <v>357.5</v>
      </c>
      <c r="E52" s="12"/>
      <c r="F52" s="12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  <c r="CC52" s="91"/>
      <c r="CD52" s="91"/>
      <c r="CE52" s="91"/>
      <c r="CF52" s="91"/>
      <c r="CG52" s="91"/>
      <c r="CH52" s="91"/>
      <c r="CI52" s="91"/>
      <c r="CJ52" s="91"/>
      <c r="CK52" s="91"/>
      <c r="CL52" s="91"/>
      <c r="CM52" s="91"/>
      <c r="CN52" s="91"/>
      <c r="CO52" s="91"/>
      <c r="CP52" s="91"/>
      <c r="CQ52" s="91"/>
      <c r="CR52" s="91"/>
      <c r="CS52" s="91"/>
      <c r="CT52" s="91"/>
      <c r="CU52" s="91"/>
      <c r="CV52" s="91"/>
      <c r="CW52" s="91"/>
      <c r="CX52" s="91"/>
      <c r="CY52" s="91"/>
      <c r="CZ52" s="91"/>
      <c r="DA52" s="91"/>
      <c r="DB52" s="91"/>
      <c r="DC52" s="91"/>
      <c r="DD52" s="91"/>
      <c r="DE52" s="91"/>
      <c r="DF52" s="91"/>
      <c r="DG52" s="91"/>
      <c r="DH52" s="91"/>
      <c r="DI52" s="91"/>
      <c r="DJ52" s="91"/>
      <c r="DK52" s="91"/>
      <c r="DL52" s="91"/>
      <c r="DM52" s="91"/>
      <c r="DN52" s="91"/>
      <c r="DO52" s="91"/>
      <c r="DP52" s="91"/>
      <c r="DQ52" s="91"/>
      <c r="DR52" s="91"/>
      <c r="DS52" s="91"/>
      <c r="DT52" s="91"/>
      <c r="DU52" s="91"/>
      <c r="DV52" s="91"/>
      <c r="DW52" s="91"/>
      <c r="DX52" s="91"/>
      <c r="DY52" s="91"/>
      <c r="DZ52" s="91"/>
      <c r="EA52" s="91"/>
      <c r="EB52" s="91"/>
      <c r="EC52" s="91"/>
      <c r="ED52" s="91"/>
      <c r="EE52" s="91"/>
      <c r="EF52" s="91"/>
      <c r="EG52" s="91"/>
      <c r="EH52" s="91"/>
      <c r="EI52" s="91"/>
      <c r="EJ52" s="91"/>
      <c r="EK52" s="91"/>
      <c r="EL52" s="91"/>
      <c r="EM52" s="91"/>
      <c r="EN52" s="91"/>
      <c r="EO52" s="91"/>
      <c r="EP52" s="91"/>
      <c r="EQ52" s="91"/>
      <c r="ER52" s="91"/>
      <c r="ES52" s="91"/>
      <c r="ET52" s="91"/>
      <c r="EU52" s="91"/>
      <c r="EV52" s="91"/>
      <c r="EW52" s="91"/>
      <c r="EX52" s="91"/>
      <c r="EY52" s="91"/>
      <c r="EZ52" s="91"/>
      <c r="FA52" s="91"/>
      <c r="FB52" s="91"/>
      <c r="FC52" s="91"/>
      <c r="FD52" s="91"/>
      <c r="FE52" s="91"/>
      <c r="FF52" s="91"/>
      <c r="FG52" s="91"/>
      <c r="FH52" s="91"/>
      <c r="FI52" s="91"/>
      <c r="FJ52" s="91"/>
      <c r="FK52" s="91"/>
      <c r="FL52" s="91"/>
      <c r="FM52" s="91"/>
      <c r="FN52" s="91"/>
      <c r="FO52" s="91"/>
      <c r="FP52" s="91"/>
      <c r="FQ52" s="91"/>
      <c r="FR52" s="91"/>
      <c r="FS52" s="91"/>
      <c r="FT52" s="91"/>
      <c r="FU52" s="91"/>
      <c r="FV52" s="91"/>
      <c r="FW52" s="91"/>
      <c r="FX52" s="91"/>
      <c r="FY52" s="91"/>
      <c r="FZ52" s="91"/>
      <c r="GA52" s="91"/>
      <c r="GB52" s="91"/>
      <c r="GC52" s="91"/>
      <c r="GD52" s="91"/>
      <c r="GE52" s="91"/>
      <c r="GF52" s="91"/>
      <c r="GG52" s="91"/>
      <c r="GH52" s="91"/>
      <c r="GI52" s="91"/>
      <c r="GJ52" s="91"/>
      <c r="GK52" s="91"/>
      <c r="GL52" s="91"/>
      <c r="GM52" s="91"/>
      <c r="GN52" s="91"/>
      <c r="GO52" s="91"/>
      <c r="GP52" s="91"/>
      <c r="GQ52" s="91"/>
      <c r="GR52" s="91"/>
      <c r="GS52" s="91"/>
      <c r="GT52" s="91"/>
      <c r="GU52" s="91"/>
      <c r="GV52" s="91"/>
      <c r="GW52" s="91"/>
      <c r="GX52" s="91"/>
      <c r="GY52" s="91"/>
      <c r="GZ52" s="91"/>
      <c r="HA52" s="91"/>
      <c r="HB52" s="91"/>
      <c r="HC52" s="91"/>
      <c r="HD52" s="91"/>
      <c r="HE52" s="91"/>
      <c r="HF52" s="91"/>
      <c r="HG52" s="91"/>
      <c r="HH52" s="91"/>
      <c r="HI52" s="91"/>
      <c r="HJ52" s="91"/>
      <c r="HK52" s="91"/>
      <c r="HL52" s="91"/>
      <c r="HM52" s="91"/>
      <c r="HN52" s="91"/>
      <c r="HO52" s="91"/>
      <c r="HP52" s="91"/>
      <c r="HQ52" s="91"/>
      <c r="HR52" s="91"/>
      <c r="HS52" s="91"/>
      <c r="HT52" s="91"/>
      <c r="HU52" s="91"/>
      <c r="HV52" s="91"/>
      <c r="HW52" s="91"/>
      <c r="HX52" s="91"/>
      <c r="HY52" s="91"/>
      <c r="HZ52" s="91"/>
      <c r="IA52" s="91"/>
      <c r="IB52" s="91"/>
      <c r="IC52" s="91"/>
      <c r="ID52" s="91"/>
      <c r="IE52" s="91"/>
      <c r="IF52" s="91"/>
      <c r="IG52" s="91"/>
      <c r="IH52" s="91"/>
      <c r="II52" s="91"/>
      <c r="IJ52" s="91"/>
      <c r="IK52" s="91"/>
      <c r="IL52" s="91"/>
      <c r="IM52" s="91"/>
      <c r="IN52" s="91"/>
      <c r="IO52" s="91"/>
      <c r="IP52" s="91"/>
      <c r="IQ52" s="91"/>
      <c r="IR52" s="91"/>
      <c r="IS52" s="91"/>
      <c r="IT52" s="91"/>
      <c r="IU52" s="91"/>
      <c r="IV52" s="91"/>
    </row>
    <row r="53" spans="1:256">
      <c r="A53" s="114" t="s">
        <v>365</v>
      </c>
      <c r="B53" s="27" t="s">
        <v>221</v>
      </c>
      <c r="C53" s="40" t="s">
        <v>222</v>
      </c>
      <c r="D53" s="97">
        <f>4.6*1.2</f>
        <v>5.52</v>
      </c>
      <c r="E53" s="12"/>
      <c r="F53" s="12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1"/>
      <c r="DE53" s="91"/>
      <c r="DF53" s="91"/>
      <c r="DG53" s="91"/>
      <c r="DH53" s="91"/>
      <c r="DI53" s="91"/>
      <c r="DJ53" s="91"/>
      <c r="DK53" s="91"/>
      <c r="DL53" s="91"/>
      <c r="DM53" s="91"/>
      <c r="DN53" s="91"/>
      <c r="DO53" s="91"/>
      <c r="DP53" s="91"/>
      <c r="DQ53" s="91"/>
      <c r="DR53" s="91"/>
      <c r="DS53" s="91"/>
      <c r="DT53" s="91"/>
      <c r="DU53" s="91"/>
      <c r="DV53" s="91"/>
      <c r="DW53" s="91"/>
      <c r="DX53" s="91"/>
      <c r="DY53" s="91"/>
      <c r="DZ53" s="91"/>
      <c r="EA53" s="91"/>
      <c r="EB53" s="91"/>
      <c r="EC53" s="91"/>
      <c r="ED53" s="91"/>
      <c r="EE53" s="91"/>
      <c r="EF53" s="91"/>
      <c r="EG53" s="91"/>
      <c r="EH53" s="91"/>
      <c r="EI53" s="91"/>
      <c r="EJ53" s="91"/>
      <c r="EK53" s="91"/>
      <c r="EL53" s="91"/>
      <c r="EM53" s="91"/>
      <c r="EN53" s="91"/>
      <c r="EO53" s="91"/>
      <c r="EP53" s="91"/>
      <c r="EQ53" s="91"/>
      <c r="ER53" s="91"/>
      <c r="ES53" s="91"/>
      <c r="ET53" s="91"/>
      <c r="EU53" s="91"/>
      <c r="EV53" s="91"/>
      <c r="EW53" s="91"/>
      <c r="EX53" s="91"/>
      <c r="EY53" s="91"/>
      <c r="EZ53" s="91"/>
      <c r="FA53" s="91"/>
      <c r="FB53" s="91"/>
      <c r="FC53" s="91"/>
      <c r="FD53" s="91"/>
      <c r="FE53" s="91"/>
      <c r="FF53" s="91"/>
      <c r="FG53" s="91"/>
      <c r="FH53" s="91"/>
      <c r="FI53" s="91"/>
      <c r="FJ53" s="91"/>
      <c r="FK53" s="91"/>
      <c r="FL53" s="91"/>
      <c r="FM53" s="91"/>
      <c r="FN53" s="91"/>
      <c r="FO53" s="91"/>
      <c r="FP53" s="91"/>
      <c r="FQ53" s="91"/>
      <c r="FR53" s="91"/>
      <c r="FS53" s="91"/>
      <c r="FT53" s="91"/>
      <c r="FU53" s="91"/>
      <c r="FV53" s="91"/>
      <c r="FW53" s="91"/>
      <c r="FX53" s="91"/>
      <c r="FY53" s="91"/>
      <c r="FZ53" s="91"/>
      <c r="GA53" s="91"/>
      <c r="GB53" s="91"/>
      <c r="GC53" s="91"/>
      <c r="GD53" s="91"/>
      <c r="GE53" s="91"/>
      <c r="GF53" s="91"/>
      <c r="GG53" s="91"/>
      <c r="GH53" s="91"/>
      <c r="GI53" s="91"/>
      <c r="GJ53" s="91"/>
      <c r="GK53" s="91"/>
      <c r="GL53" s="91"/>
      <c r="GM53" s="91"/>
      <c r="GN53" s="91"/>
      <c r="GO53" s="91"/>
      <c r="GP53" s="91"/>
      <c r="GQ53" s="91"/>
      <c r="GR53" s="91"/>
      <c r="GS53" s="91"/>
      <c r="GT53" s="91"/>
      <c r="GU53" s="91"/>
      <c r="GV53" s="91"/>
      <c r="GW53" s="91"/>
      <c r="GX53" s="91"/>
      <c r="GY53" s="91"/>
      <c r="GZ53" s="91"/>
      <c r="HA53" s="91"/>
      <c r="HB53" s="91"/>
      <c r="HC53" s="91"/>
      <c r="HD53" s="91"/>
      <c r="HE53" s="91"/>
      <c r="HF53" s="91"/>
      <c r="HG53" s="91"/>
      <c r="HH53" s="91"/>
      <c r="HI53" s="91"/>
      <c r="HJ53" s="91"/>
      <c r="HK53" s="91"/>
      <c r="HL53" s="91"/>
      <c r="HM53" s="91"/>
      <c r="HN53" s="91"/>
      <c r="HO53" s="91"/>
      <c r="HP53" s="91"/>
      <c r="HQ53" s="91"/>
      <c r="HR53" s="91"/>
      <c r="HS53" s="91"/>
      <c r="HT53" s="91"/>
      <c r="HU53" s="91"/>
      <c r="HV53" s="91"/>
      <c r="HW53" s="91"/>
      <c r="HX53" s="91"/>
      <c r="HY53" s="91"/>
      <c r="HZ53" s="91"/>
      <c r="IA53" s="91"/>
      <c r="IB53" s="91"/>
      <c r="IC53" s="91"/>
      <c r="ID53" s="91"/>
      <c r="IE53" s="91"/>
      <c r="IF53" s="91"/>
      <c r="IG53" s="91"/>
      <c r="IH53" s="91"/>
      <c r="II53" s="91"/>
      <c r="IJ53" s="91"/>
      <c r="IK53" s="91"/>
      <c r="IL53" s="91"/>
      <c r="IM53" s="91"/>
      <c r="IN53" s="91"/>
      <c r="IO53" s="91"/>
      <c r="IP53" s="91"/>
      <c r="IQ53" s="91"/>
      <c r="IR53" s="91"/>
      <c r="IS53" s="91"/>
      <c r="IT53" s="91"/>
      <c r="IU53" s="91"/>
      <c r="IV53" s="91"/>
    </row>
    <row r="54" spans="1:256">
      <c r="A54" s="114" t="s">
        <v>366</v>
      </c>
      <c r="B54" s="27" t="s">
        <v>224</v>
      </c>
      <c r="C54" s="40" t="s">
        <v>222</v>
      </c>
      <c r="D54" s="97">
        <f>4.6*1.2</f>
        <v>5.52</v>
      </c>
      <c r="E54" s="12"/>
      <c r="F54" s="12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91"/>
      <c r="CI54" s="91"/>
      <c r="CJ54" s="91"/>
      <c r="CK54" s="91"/>
      <c r="CL54" s="91"/>
      <c r="CM54" s="91"/>
      <c r="CN54" s="91"/>
      <c r="CO54" s="91"/>
      <c r="CP54" s="91"/>
      <c r="CQ54" s="91"/>
      <c r="CR54" s="91"/>
      <c r="CS54" s="91"/>
      <c r="CT54" s="91"/>
      <c r="CU54" s="91"/>
      <c r="CV54" s="91"/>
      <c r="CW54" s="91"/>
      <c r="CX54" s="91"/>
      <c r="CY54" s="91"/>
      <c r="CZ54" s="91"/>
      <c r="DA54" s="91"/>
      <c r="DB54" s="91"/>
      <c r="DC54" s="91"/>
      <c r="DD54" s="91"/>
      <c r="DE54" s="91"/>
      <c r="DF54" s="91"/>
      <c r="DG54" s="91"/>
      <c r="DH54" s="91"/>
      <c r="DI54" s="91"/>
      <c r="DJ54" s="91"/>
      <c r="DK54" s="91"/>
      <c r="DL54" s="91"/>
      <c r="DM54" s="91"/>
      <c r="DN54" s="91"/>
      <c r="DO54" s="91"/>
      <c r="DP54" s="91"/>
      <c r="DQ54" s="91"/>
      <c r="DR54" s="91"/>
      <c r="DS54" s="91"/>
      <c r="DT54" s="91"/>
      <c r="DU54" s="91"/>
      <c r="DV54" s="91"/>
      <c r="DW54" s="91"/>
      <c r="DX54" s="91"/>
      <c r="DY54" s="91"/>
      <c r="DZ54" s="91"/>
      <c r="EA54" s="91"/>
      <c r="EB54" s="91"/>
      <c r="EC54" s="91"/>
      <c r="ED54" s="91"/>
      <c r="EE54" s="91"/>
      <c r="EF54" s="91"/>
      <c r="EG54" s="91"/>
      <c r="EH54" s="91"/>
      <c r="EI54" s="91"/>
      <c r="EJ54" s="91"/>
      <c r="EK54" s="91"/>
      <c r="EL54" s="91"/>
      <c r="EM54" s="91"/>
      <c r="EN54" s="91"/>
      <c r="EO54" s="91"/>
      <c r="EP54" s="91"/>
      <c r="EQ54" s="91"/>
      <c r="ER54" s="91"/>
      <c r="ES54" s="91"/>
      <c r="ET54" s="91"/>
      <c r="EU54" s="91"/>
      <c r="EV54" s="91"/>
      <c r="EW54" s="91"/>
      <c r="EX54" s="91"/>
      <c r="EY54" s="91"/>
      <c r="EZ54" s="91"/>
      <c r="FA54" s="91"/>
      <c r="FB54" s="91"/>
      <c r="FC54" s="91"/>
      <c r="FD54" s="91"/>
      <c r="FE54" s="91"/>
      <c r="FF54" s="91"/>
      <c r="FG54" s="91"/>
      <c r="FH54" s="91"/>
      <c r="FI54" s="91"/>
      <c r="FJ54" s="91"/>
      <c r="FK54" s="91"/>
      <c r="FL54" s="91"/>
      <c r="FM54" s="91"/>
      <c r="FN54" s="91"/>
      <c r="FO54" s="91"/>
      <c r="FP54" s="91"/>
      <c r="FQ54" s="91"/>
      <c r="FR54" s="91"/>
      <c r="FS54" s="91"/>
      <c r="FT54" s="91"/>
      <c r="FU54" s="91"/>
      <c r="FV54" s="91"/>
      <c r="FW54" s="91"/>
      <c r="FX54" s="91"/>
      <c r="FY54" s="91"/>
      <c r="FZ54" s="91"/>
      <c r="GA54" s="91"/>
      <c r="GB54" s="91"/>
      <c r="GC54" s="91"/>
      <c r="GD54" s="91"/>
      <c r="GE54" s="91"/>
      <c r="GF54" s="91"/>
      <c r="GG54" s="91"/>
      <c r="GH54" s="91"/>
      <c r="GI54" s="91"/>
      <c r="GJ54" s="91"/>
      <c r="GK54" s="91"/>
      <c r="GL54" s="91"/>
      <c r="GM54" s="91"/>
      <c r="GN54" s="91"/>
      <c r="GO54" s="91"/>
      <c r="GP54" s="91"/>
      <c r="GQ54" s="91"/>
      <c r="GR54" s="91"/>
      <c r="GS54" s="91"/>
      <c r="GT54" s="91"/>
      <c r="GU54" s="91"/>
      <c r="GV54" s="91"/>
      <c r="GW54" s="91"/>
      <c r="GX54" s="91"/>
      <c r="GY54" s="91"/>
      <c r="GZ54" s="91"/>
      <c r="HA54" s="91"/>
      <c r="HB54" s="91"/>
      <c r="HC54" s="91"/>
      <c r="HD54" s="91"/>
      <c r="HE54" s="91"/>
      <c r="HF54" s="91"/>
      <c r="HG54" s="91"/>
      <c r="HH54" s="91"/>
      <c r="HI54" s="91"/>
      <c r="HJ54" s="91"/>
      <c r="HK54" s="91"/>
      <c r="HL54" s="91"/>
      <c r="HM54" s="91"/>
      <c r="HN54" s="91"/>
      <c r="HO54" s="91"/>
      <c r="HP54" s="91"/>
      <c r="HQ54" s="91"/>
      <c r="HR54" s="91"/>
      <c r="HS54" s="91"/>
      <c r="HT54" s="91"/>
      <c r="HU54" s="91"/>
      <c r="HV54" s="91"/>
      <c r="HW54" s="91"/>
      <c r="HX54" s="91"/>
      <c r="HY54" s="91"/>
      <c r="HZ54" s="91"/>
      <c r="IA54" s="91"/>
      <c r="IB54" s="91"/>
      <c r="IC54" s="91"/>
      <c r="ID54" s="91"/>
      <c r="IE54" s="91"/>
      <c r="IF54" s="91"/>
      <c r="IG54" s="91"/>
      <c r="IH54" s="91"/>
      <c r="II54" s="91"/>
      <c r="IJ54" s="91"/>
      <c r="IK54" s="91"/>
      <c r="IL54" s="91"/>
      <c r="IM54" s="91"/>
      <c r="IN54" s="91"/>
      <c r="IO54" s="91"/>
      <c r="IP54" s="91"/>
      <c r="IQ54" s="91"/>
      <c r="IR54" s="91"/>
      <c r="IS54" s="91"/>
      <c r="IT54" s="91"/>
      <c r="IU54" s="91"/>
      <c r="IV54" s="91"/>
    </row>
    <row r="55" spans="1:256">
      <c r="A55" s="114" t="s">
        <v>367</v>
      </c>
      <c r="B55" s="27" t="s">
        <v>226</v>
      </c>
      <c r="C55" s="40" t="s">
        <v>368</v>
      </c>
      <c r="D55" s="97">
        <f>354*1.2</f>
        <v>424.8</v>
      </c>
      <c r="E55" s="12"/>
      <c r="F55" s="12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  <c r="CC55" s="91"/>
      <c r="CD55" s="91"/>
      <c r="CE55" s="91"/>
      <c r="CF55" s="91"/>
      <c r="CG55" s="91"/>
      <c r="CH55" s="91"/>
      <c r="CI55" s="91"/>
      <c r="CJ55" s="91"/>
      <c r="CK55" s="91"/>
      <c r="CL55" s="91"/>
      <c r="CM55" s="91"/>
      <c r="CN55" s="91"/>
      <c r="CO55" s="91"/>
      <c r="CP55" s="91"/>
      <c r="CQ55" s="91"/>
      <c r="CR55" s="91"/>
      <c r="CS55" s="91"/>
      <c r="CT55" s="91"/>
      <c r="CU55" s="91"/>
      <c r="CV55" s="91"/>
      <c r="CW55" s="91"/>
      <c r="CX55" s="91"/>
      <c r="CY55" s="91"/>
      <c r="CZ55" s="91"/>
      <c r="DA55" s="91"/>
      <c r="DB55" s="91"/>
      <c r="DC55" s="91"/>
      <c r="DD55" s="91"/>
      <c r="DE55" s="91"/>
      <c r="DF55" s="91"/>
      <c r="DG55" s="91"/>
      <c r="DH55" s="91"/>
      <c r="DI55" s="91"/>
      <c r="DJ55" s="91"/>
      <c r="DK55" s="91"/>
      <c r="DL55" s="91"/>
      <c r="DM55" s="91"/>
      <c r="DN55" s="91"/>
      <c r="DO55" s="91"/>
      <c r="DP55" s="91"/>
      <c r="DQ55" s="91"/>
      <c r="DR55" s="91"/>
      <c r="DS55" s="91"/>
      <c r="DT55" s="91"/>
      <c r="DU55" s="91"/>
      <c r="DV55" s="91"/>
      <c r="DW55" s="91"/>
      <c r="DX55" s="91"/>
      <c r="DY55" s="91"/>
      <c r="DZ55" s="91"/>
      <c r="EA55" s="91"/>
      <c r="EB55" s="91"/>
      <c r="EC55" s="91"/>
      <c r="ED55" s="91"/>
      <c r="EE55" s="91"/>
      <c r="EF55" s="91"/>
      <c r="EG55" s="91"/>
      <c r="EH55" s="91"/>
      <c r="EI55" s="91"/>
      <c r="EJ55" s="91"/>
      <c r="EK55" s="91"/>
      <c r="EL55" s="91"/>
      <c r="EM55" s="91"/>
      <c r="EN55" s="91"/>
      <c r="EO55" s="91"/>
      <c r="EP55" s="91"/>
      <c r="EQ55" s="91"/>
      <c r="ER55" s="91"/>
      <c r="ES55" s="91"/>
      <c r="ET55" s="91"/>
      <c r="EU55" s="91"/>
      <c r="EV55" s="91"/>
      <c r="EW55" s="91"/>
      <c r="EX55" s="91"/>
      <c r="EY55" s="91"/>
      <c r="EZ55" s="91"/>
      <c r="FA55" s="91"/>
      <c r="FB55" s="91"/>
      <c r="FC55" s="91"/>
      <c r="FD55" s="91"/>
      <c r="FE55" s="91"/>
      <c r="FF55" s="91"/>
      <c r="FG55" s="91"/>
      <c r="FH55" s="91"/>
      <c r="FI55" s="91"/>
      <c r="FJ55" s="91"/>
      <c r="FK55" s="91"/>
      <c r="FL55" s="91"/>
      <c r="FM55" s="91"/>
      <c r="FN55" s="91"/>
      <c r="FO55" s="91"/>
      <c r="FP55" s="91"/>
      <c r="FQ55" s="91"/>
      <c r="FR55" s="91"/>
      <c r="FS55" s="91"/>
      <c r="FT55" s="91"/>
      <c r="FU55" s="91"/>
      <c r="FV55" s="91"/>
      <c r="FW55" s="91"/>
      <c r="FX55" s="91"/>
      <c r="FY55" s="91"/>
      <c r="FZ55" s="91"/>
      <c r="GA55" s="91"/>
      <c r="GB55" s="91"/>
      <c r="GC55" s="91"/>
      <c r="GD55" s="91"/>
      <c r="GE55" s="91"/>
      <c r="GF55" s="91"/>
      <c r="GG55" s="91"/>
      <c r="GH55" s="91"/>
      <c r="GI55" s="91"/>
      <c r="GJ55" s="91"/>
      <c r="GK55" s="91"/>
      <c r="GL55" s="91"/>
      <c r="GM55" s="91"/>
      <c r="GN55" s="91"/>
      <c r="GO55" s="91"/>
      <c r="GP55" s="91"/>
      <c r="GQ55" s="91"/>
      <c r="GR55" s="91"/>
      <c r="GS55" s="91"/>
      <c r="GT55" s="91"/>
      <c r="GU55" s="91"/>
      <c r="GV55" s="91"/>
      <c r="GW55" s="91"/>
      <c r="GX55" s="91"/>
      <c r="GY55" s="91"/>
      <c r="GZ55" s="91"/>
      <c r="HA55" s="91"/>
      <c r="HB55" s="91"/>
      <c r="HC55" s="91"/>
      <c r="HD55" s="91"/>
      <c r="HE55" s="91"/>
      <c r="HF55" s="91"/>
      <c r="HG55" s="91"/>
      <c r="HH55" s="91"/>
      <c r="HI55" s="91"/>
      <c r="HJ55" s="91"/>
      <c r="HK55" s="91"/>
      <c r="HL55" s="91"/>
      <c r="HM55" s="91"/>
      <c r="HN55" s="91"/>
      <c r="HO55" s="91"/>
      <c r="HP55" s="91"/>
      <c r="HQ55" s="91"/>
      <c r="HR55" s="91"/>
      <c r="HS55" s="91"/>
      <c r="HT55" s="91"/>
      <c r="HU55" s="91"/>
      <c r="HV55" s="91"/>
      <c r="HW55" s="91"/>
      <c r="HX55" s="91"/>
      <c r="HY55" s="91"/>
      <c r="HZ55" s="91"/>
      <c r="IA55" s="91"/>
      <c r="IB55" s="91"/>
      <c r="IC55" s="91"/>
      <c r="ID55" s="91"/>
      <c r="IE55" s="91"/>
      <c r="IF55" s="91"/>
      <c r="IG55" s="91"/>
      <c r="IH55" s="91"/>
      <c r="II55" s="91"/>
      <c r="IJ55" s="91"/>
      <c r="IK55" s="91"/>
      <c r="IL55" s="91"/>
      <c r="IM55" s="91"/>
      <c r="IN55" s="91"/>
      <c r="IO55" s="91"/>
      <c r="IP55" s="91"/>
      <c r="IQ55" s="91"/>
      <c r="IR55" s="91"/>
      <c r="IS55" s="91"/>
      <c r="IT55" s="91"/>
      <c r="IU55" s="91"/>
      <c r="IV55" s="91"/>
    </row>
    <row r="56" spans="1:256">
      <c r="A56" s="114" t="s">
        <v>369</v>
      </c>
      <c r="B56" s="27" t="s">
        <v>228</v>
      </c>
      <c r="C56" s="40" t="s">
        <v>355</v>
      </c>
      <c r="D56" s="97">
        <v>118</v>
      </c>
      <c r="E56" s="12"/>
      <c r="F56" s="12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  <c r="BZ56" s="91"/>
      <c r="CA56" s="91"/>
      <c r="CB56" s="91"/>
      <c r="CC56" s="91"/>
      <c r="CD56" s="91"/>
      <c r="CE56" s="91"/>
      <c r="CF56" s="91"/>
      <c r="CG56" s="91"/>
      <c r="CH56" s="91"/>
      <c r="CI56" s="91"/>
      <c r="CJ56" s="91"/>
      <c r="CK56" s="91"/>
      <c r="CL56" s="91"/>
      <c r="CM56" s="91"/>
      <c r="CN56" s="91"/>
      <c r="CO56" s="91"/>
      <c r="CP56" s="91"/>
      <c r="CQ56" s="91"/>
      <c r="CR56" s="91"/>
      <c r="CS56" s="91"/>
      <c r="CT56" s="91"/>
      <c r="CU56" s="91"/>
      <c r="CV56" s="91"/>
      <c r="CW56" s="91"/>
      <c r="CX56" s="91"/>
      <c r="CY56" s="91"/>
      <c r="CZ56" s="91"/>
      <c r="DA56" s="91"/>
      <c r="DB56" s="91"/>
      <c r="DC56" s="91"/>
      <c r="DD56" s="91"/>
      <c r="DE56" s="91"/>
      <c r="DF56" s="91"/>
      <c r="DG56" s="91"/>
      <c r="DH56" s="91"/>
      <c r="DI56" s="91"/>
      <c r="DJ56" s="91"/>
      <c r="DK56" s="91"/>
      <c r="DL56" s="91"/>
      <c r="DM56" s="91"/>
      <c r="DN56" s="91"/>
      <c r="DO56" s="91"/>
      <c r="DP56" s="91"/>
      <c r="DQ56" s="91"/>
      <c r="DR56" s="91"/>
      <c r="DS56" s="91"/>
      <c r="DT56" s="91"/>
      <c r="DU56" s="91"/>
      <c r="DV56" s="91"/>
      <c r="DW56" s="91"/>
      <c r="DX56" s="91"/>
      <c r="DY56" s="91"/>
      <c r="DZ56" s="91"/>
      <c r="EA56" s="91"/>
      <c r="EB56" s="91"/>
      <c r="EC56" s="91"/>
      <c r="ED56" s="91"/>
      <c r="EE56" s="91"/>
      <c r="EF56" s="91"/>
      <c r="EG56" s="91"/>
      <c r="EH56" s="91"/>
      <c r="EI56" s="91"/>
      <c r="EJ56" s="91"/>
      <c r="EK56" s="91"/>
      <c r="EL56" s="91"/>
      <c r="EM56" s="91"/>
      <c r="EN56" s="91"/>
      <c r="EO56" s="91"/>
      <c r="EP56" s="91"/>
      <c r="EQ56" s="91"/>
      <c r="ER56" s="91"/>
      <c r="ES56" s="91"/>
      <c r="ET56" s="91"/>
      <c r="EU56" s="91"/>
      <c r="EV56" s="91"/>
      <c r="EW56" s="91"/>
      <c r="EX56" s="91"/>
      <c r="EY56" s="91"/>
      <c r="EZ56" s="91"/>
      <c r="FA56" s="91"/>
      <c r="FB56" s="91"/>
      <c r="FC56" s="91"/>
      <c r="FD56" s="91"/>
      <c r="FE56" s="91"/>
      <c r="FF56" s="91"/>
      <c r="FG56" s="91"/>
      <c r="FH56" s="91"/>
      <c r="FI56" s="91"/>
      <c r="FJ56" s="91"/>
      <c r="FK56" s="91"/>
      <c r="FL56" s="91"/>
      <c r="FM56" s="91"/>
      <c r="FN56" s="91"/>
      <c r="FO56" s="91"/>
      <c r="FP56" s="91"/>
      <c r="FQ56" s="91"/>
      <c r="FR56" s="91"/>
      <c r="FS56" s="91"/>
      <c r="FT56" s="91"/>
      <c r="FU56" s="91"/>
      <c r="FV56" s="91"/>
      <c r="FW56" s="91"/>
      <c r="FX56" s="91"/>
      <c r="FY56" s="91"/>
      <c r="FZ56" s="91"/>
      <c r="GA56" s="91"/>
      <c r="GB56" s="91"/>
      <c r="GC56" s="91"/>
      <c r="GD56" s="91"/>
      <c r="GE56" s="91"/>
      <c r="GF56" s="91"/>
      <c r="GG56" s="91"/>
      <c r="GH56" s="91"/>
      <c r="GI56" s="91"/>
      <c r="GJ56" s="91"/>
      <c r="GK56" s="91"/>
      <c r="GL56" s="91"/>
      <c r="GM56" s="91"/>
      <c r="GN56" s="91"/>
      <c r="GO56" s="91"/>
      <c r="GP56" s="91"/>
      <c r="GQ56" s="91"/>
      <c r="GR56" s="91"/>
      <c r="GS56" s="91"/>
      <c r="GT56" s="91"/>
      <c r="GU56" s="91"/>
      <c r="GV56" s="91"/>
      <c r="GW56" s="91"/>
      <c r="GX56" s="91"/>
      <c r="GY56" s="91"/>
      <c r="GZ56" s="91"/>
      <c r="HA56" s="91"/>
      <c r="HB56" s="91"/>
      <c r="HC56" s="91"/>
      <c r="HD56" s="91"/>
      <c r="HE56" s="91"/>
      <c r="HF56" s="91"/>
      <c r="HG56" s="91"/>
      <c r="HH56" s="91"/>
      <c r="HI56" s="91"/>
      <c r="HJ56" s="91"/>
      <c r="HK56" s="91"/>
      <c r="HL56" s="91"/>
      <c r="HM56" s="91"/>
      <c r="HN56" s="91"/>
      <c r="HO56" s="91"/>
      <c r="HP56" s="91"/>
      <c r="HQ56" s="91"/>
      <c r="HR56" s="91"/>
      <c r="HS56" s="91"/>
      <c r="HT56" s="91"/>
      <c r="HU56" s="91"/>
      <c r="HV56" s="91"/>
      <c r="HW56" s="91"/>
      <c r="HX56" s="91"/>
      <c r="HY56" s="91"/>
      <c r="HZ56" s="91"/>
      <c r="IA56" s="91"/>
      <c r="IB56" s="91"/>
      <c r="IC56" s="91"/>
      <c r="ID56" s="91"/>
      <c r="IE56" s="91"/>
      <c r="IF56" s="91"/>
      <c r="IG56" s="91"/>
      <c r="IH56" s="91"/>
      <c r="II56" s="91"/>
      <c r="IJ56" s="91"/>
      <c r="IK56" s="91"/>
      <c r="IL56" s="91"/>
      <c r="IM56" s="91"/>
      <c r="IN56" s="91"/>
      <c r="IO56" s="91"/>
      <c r="IP56" s="91"/>
      <c r="IQ56" s="91"/>
      <c r="IR56" s="91"/>
      <c r="IS56" s="91"/>
      <c r="IT56" s="91"/>
      <c r="IU56" s="91"/>
      <c r="IV56" s="91"/>
    </row>
    <row r="57" spans="1:256">
      <c r="A57" s="114" t="s">
        <v>370</v>
      </c>
      <c r="B57" s="27" t="s">
        <v>230</v>
      </c>
      <c r="C57" s="40" t="s">
        <v>355</v>
      </c>
      <c r="D57" s="97">
        <v>118</v>
      </c>
      <c r="E57" s="12"/>
      <c r="F57" s="12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  <c r="BY57" s="91"/>
      <c r="BZ57" s="91"/>
      <c r="CA57" s="91"/>
      <c r="CB57" s="91"/>
      <c r="CC57" s="91"/>
      <c r="CD57" s="91"/>
      <c r="CE57" s="91"/>
      <c r="CF57" s="91"/>
      <c r="CG57" s="91"/>
      <c r="CH57" s="91"/>
      <c r="CI57" s="91"/>
      <c r="CJ57" s="91"/>
      <c r="CK57" s="91"/>
      <c r="CL57" s="91"/>
      <c r="CM57" s="91"/>
      <c r="CN57" s="91"/>
      <c r="CO57" s="91"/>
      <c r="CP57" s="91"/>
      <c r="CQ57" s="91"/>
      <c r="CR57" s="91"/>
      <c r="CS57" s="91"/>
      <c r="CT57" s="91"/>
      <c r="CU57" s="91"/>
      <c r="CV57" s="91"/>
      <c r="CW57" s="91"/>
      <c r="CX57" s="91"/>
      <c r="CY57" s="91"/>
      <c r="CZ57" s="91"/>
      <c r="DA57" s="91"/>
      <c r="DB57" s="91"/>
      <c r="DC57" s="91"/>
      <c r="DD57" s="91"/>
      <c r="DE57" s="91"/>
      <c r="DF57" s="91"/>
      <c r="DG57" s="91"/>
      <c r="DH57" s="91"/>
      <c r="DI57" s="91"/>
      <c r="DJ57" s="91"/>
      <c r="DK57" s="91"/>
      <c r="DL57" s="91"/>
      <c r="DM57" s="91"/>
      <c r="DN57" s="91"/>
      <c r="DO57" s="91"/>
      <c r="DP57" s="91"/>
      <c r="DQ57" s="91"/>
      <c r="DR57" s="91"/>
      <c r="DS57" s="91"/>
      <c r="DT57" s="91"/>
      <c r="DU57" s="91"/>
      <c r="DV57" s="91"/>
      <c r="DW57" s="91"/>
      <c r="DX57" s="91"/>
      <c r="DY57" s="91"/>
      <c r="DZ57" s="91"/>
      <c r="EA57" s="91"/>
      <c r="EB57" s="91"/>
      <c r="EC57" s="91"/>
      <c r="ED57" s="91"/>
      <c r="EE57" s="91"/>
      <c r="EF57" s="91"/>
      <c r="EG57" s="91"/>
      <c r="EH57" s="91"/>
      <c r="EI57" s="91"/>
      <c r="EJ57" s="91"/>
      <c r="EK57" s="91"/>
      <c r="EL57" s="91"/>
      <c r="EM57" s="91"/>
      <c r="EN57" s="91"/>
      <c r="EO57" s="91"/>
      <c r="EP57" s="91"/>
      <c r="EQ57" s="91"/>
      <c r="ER57" s="91"/>
      <c r="ES57" s="91"/>
      <c r="ET57" s="91"/>
      <c r="EU57" s="91"/>
      <c r="EV57" s="91"/>
      <c r="EW57" s="91"/>
      <c r="EX57" s="91"/>
      <c r="EY57" s="91"/>
      <c r="EZ57" s="91"/>
      <c r="FA57" s="91"/>
      <c r="FB57" s="91"/>
      <c r="FC57" s="91"/>
      <c r="FD57" s="91"/>
      <c r="FE57" s="91"/>
      <c r="FF57" s="91"/>
      <c r="FG57" s="91"/>
      <c r="FH57" s="91"/>
      <c r="FI57" s="91"/>
      <c r="FJ57" s="91"/>
      <c r="FK57" s="91"/>
      <c r="FL57" s="91"/>
      <c r="FM57" s="91"/>
      <c r="FN57" s="91"/>
      <c r="FO57" s="91"/>
      <c r="FP57" s="91"/>
      <c r="FQ57" s="91"/>
      <c r="FR57" s="91"/>
      <c r="FS57" s="91"/>
      <c r="FT57" s="91"/>
      <c r="FU57" s="91"/>
      <c r="FV57" s="91"/>
      <c r="FW57" s="91"/>
      <c r="FX57" s="91"/>
      <c r="FY57" s="91"/>
      <c r="FZ57" s="91"/>
      <c r="GA57" s="91"/>
      <c r="GB57" s="91"/>
      <c r="GC57" s="91"/>
      <c r="GD57" s="91"/>
      <c r="GE57" s="91"/>
      <c r="GF57" s="91"/>
      <c r="GG57" s="91"/>
      <c r="GH57" s="91"/>
      <c r="GI57" s="91"/>
      <c r="GJ57" s="91"/>
      <c r="GK57" s="91"/>
      <c r="GL57" s="91"/>
      <c r="GM57" s="91"/>
      <c r="GN57" s="91"/>
      <c r="GO57" s="91"/>
      <c r="GP57" s="91"/>
      <c r="GQ57" s="91"/>
      <c r="GR57" s="91"/>
      <c r="GS57" s="91"/>
      <c r="GT57" s="91"/>
      <c r="GU57" s="91"/>
      <c r="GV57" s="91"/>
      <c r="GW57" s="91"/>
      <c r="GX57" s="91"/>
      <c r="GY57" s="91"/>
      <c r="GZ57" s="91"/>
      <c r="HA57" s="91"/>
      <c r="HB57" s="91"/>
      <c r="HC57" s="91"/>
      <c r="HD57" s="91"/>
      <c r="HE57" s="91"/>
      <c r="HF57" s="91"/>
      <c r="HG57" s="91"/>
      <c r="HH57" s="91"/>
      <c r="HI57" s="91"/>
      <c r="HJ57" s="91"/>
      <c r="HK57" s="91"/>
      <c r="HL57" s="91"/>
      <c r="HM57" s="91"/>
      <c r="HN57" s="91"/>
      <c r="HO57" s="91"/>
      <c r="HP57" s="91"/>
      <c r="HQ57" s="91"/>
      <c r="HR57" s="91"/>
      <c r="HS57" s="91"/>
      <c r="HT57" s="91"/>
      <c r="HU57" s="91"/>
      <c r="HV57" s="91"/>
      <c r="HW57" s="91"/>
      <c r="HX57" s="91"/>
      <c r="HY57" s="91"/>
      <c r="HZ57" s="91"/>
      <c r="IA57" s="91"/>
      <c r="IB57" s="91"/>
      <c r="IC57" s="91"/>
      <c r="ID57" s="91"/>
      <c r="IE57" s="91"/>
      <c r="IF57" s="91"/>
      <c r="IG57" s="91"/>
      <c r="IH57" s="91"/>
      <c r="II57" s="91"/>
      <c r="IJ57" s="91"/>
      <c r="IK57" s="91"/>
      <c r="IL57" s="91"/>
      <c r="IM57" s="91"/>
      <c r="IN57" s="91"/>
      <c r="IO57" s="91"/>
      <c r="IP57" s="91"/>
      <c r="IQ57" s="91"/>
      <c r="IR57" s="91"/>
      <c r="IS57" s="91"/>
      <c r="IT57" s="91"/>
      <c r="IU57" s="91"/>
      <c r="IV57" s="91"/>
    </row>
    <row r="58" spans="1:256" ht="25.5">
      <c r="A58" s="114" t="s">
        <v>371</v>
      </c>
      <c r="B58" s="27" t="s">
        <v>232</v>
      </c>
      <c r="C58" s="40" t="s">
        <v>50</v>
      </c>
      <c r="D58" s="97">
        <v>1</v>
      </c>
      <c r="E58" s="12"/>
      <c r="F58" s="12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  <c r="BZ58" s="91"/>
      <c r="CA58" s="91"/>
      <c r="CB58" s="91"/>
      <c r="CC58" s="91"/>
      <c r="CD58" s="91"/>
      <c r="CE58" s="91"/>
      <c r="CF58" s="91"/>
      <c r="CG58" s="91"/>
      <c r="CH58" s="91"/>
      <c r="CI58" s="91"/>
      <c r="CJ58" s="91"/>
      <c r="CK58" s="91"/>
      <c r="CL58" s="91"/>
      <c r="CM58" s="91"/>
      <c r="CN58" s="91"/>
      <c r="CO58" s="91"/>
      <c r="CP58" s="91"/>
      <c r="CQ58" s="91"/>
      <c r="CR58" s="91"/>
      <c r="CS58" s="91"/>
      <c r="CT58" s="91"/>
      <c r="CU58" s="91"/>
      <c r="CV58" s="91"/>
      <c r="CW58" s="91"/>
      <c r="CX58" s="91"/>
      <c r="CY58" s="91"/>
      <c r="CZ58" s="91"/>
      <c r="DA58" s="91"/>
      <c r="DB58" s="91"/>
      <c r="DC58" s="91"/>
      <c r="DD58" s="91"/>
      <c r="DE58" s="91"/>
      <c r="DF58" s="91"/>
      <c r="DG58" s="91"/>
      <c r="DH58" s="91"/>
      <c r="DI58" s="91"/>
      <c r="DJ58" s="91"/>
      <c r="DK58" s="91"/>
      <c r="DL58" s="91"/>
      <c r="DM58" s="91"/>
      <c r="DN58" s="91"/>
      <c r="DO58" s="91"/>
      <c r="DP58" s="91"/>
      <c r="DQ58" s="91"/>
      <c r="DR58" s="91"/>
      <c r="DS58" s="91"/>
      <c r="DT58" s="91"/>
      <c r="DU58" s="91"/>
      <c r="DV58" s="91"/>
      <c r="DW58" s="91"/>
      <c r="DX58" s="91"/>
      <c r="DY58" s="91"/>
      <c r="DZ58" s="91"/>
      <c r="EA58" s="91"/>
      <c r="EB58" s="91"/>
      <c r="EC58" s="91"/>
      <c r="ED58" s="91"/>
      <c r="EE58" s="91"/>
      <c r="EF58" s="91"/>
      <c r="EG58" s="91"/>
      <c r="EH58" s="91"/>
      <c r="EI58" s="91"/>
      <c r="EJ58" s="91"/>
      <c r="EK58" s="91"/>
      <c r="EL58" s="91"/>
      <c r="EM58" s="91"/>
      <c r="EN58" s="91"/>
      <c r="EO58" s="91"/>
      <c r="EP58" s="91"/>
      <c r="EQ58" s="91"/>
      <c r="ER58" s="91"/>
      <c r="ES58" s="91"/>
      <c r="ET58" s="91"/>
      <c r="EU58" s="91"/>
      <c r="EV58" s="91"/>
      <c r="EW58" s="91"/>
      <c r="EX58" s="91"/>
      <c r="EY58" s="91"/>
      <c r="EZ58" s="91"/>
      <c r="FA58" s="91"/>
      <c r="FB58" s="91"/>
      <c r="FC58" s="91"/>
      <c r="FD58" s="91"/>
      <c r="FE58" s="91"/>
      <c r="FF58" s="91"/>
      <c r="FG58" s="91"/>
      <c r="FH58" s="91"/>
      <c r="FI58" s="91"/>
      <c r="FJ58" s="91"/>
      <c r="FK58" s="91"/>
      <c r="FL58" s="91"/>
      <c r="FM58" s="91"/>
      <c r="FN58" s="91"/>
      <c r="FO58" s="91"/>
      <c r="FP58" s="91"/>
      <c r="FQ58" s="91"/>
      <c r="FR58" s="91"/>
      <c r="FS58" s="91"/>
      <c r="FT58" s="91"/>
      <c r="FU58" s="91"/>
      <c r="FV58" s="91"/>
      <c r="FW58" s="91"/>
      <c r="FX58" s="91"/>
      <c r="FY58" s="91"/>
      <c r="FZ58" s="91"/>
      <c r="GA58" s="91"/>
      <c r="GB58" s="91"/>
      <c r="GC58" s="91"/>
      <c r="GD58" s="91"/>
      <c r="GE58" s="91"/>
      <c r="GF58" s="91"/>
      <c r="GG58" s="91"/>
      <c r="GH58" s="91"/>
      <c r="GI58" s="91"/>
      <c r="GJ58" s="91"/>
      <c r="GK58" s="91"/>
      <c r="GL58" s="91"/>
      <c r="GM58" s="91"/>
      <c r="GN58" s="91"/>
      <c r="GO58" s="91"/>
      <c r="GP58" s="91"/>
      <c r="GQ58" s="91"/>
      <c r="GR58" s="91"/>
      <c r="GS58" s="91"/>
      <c r="GT58" s="91"/>
      <c r="GU58" s="91"/>
      <c r="GV58" s="91"/>
      <c r="GW58" s="91"/>
      <c r="GX58" s="91"/>
      <c r="GY58" s="91"/>
      <c r="GZ58" s="91"/>
      <c r="HA58" s="91"/>
      <c r="HB58" s="91"/>
      <c r="HC58" s="91"/>
      <c r="HD58" s="91"/>
      <c r="HE58" s="91"/>
      <c r="HF58" s="91"/>
      <c r="HG58" s="91"/>
      <c r="HH58" s="91"/>
      <c r="HI58" s="91"/>
      <c r="HJ58" s="91"/>
      <c r="HK58" s="91"/>
      <c r="HL58" s="91"/>
      <c r="HM58" s="91"/>
      <c r="HN58" s="91"/>
      <c r="HO58" s="91"/>
      <c r="HP58" s="91"/>
      <c r="HQ58" s="91"/>
      <c r="HR58" s="91"/>
      <c r="HS58" s="91"/>
      <c r="HT58" s="91"/>
      <c r="HU58" s="91"/>
      <c r="HV58" s="91"/>
      <c r="HW58" s="91"/>
      <c r="HX58" s="91"/>
      <c r="HY58" s="91"/>
      <c r="HZ58" s="91"/>
      <c r="IA58" s="91"/>
      <c r="IB58" s="91"/>
      <c r="IC58" s="91"/>
      <c r="ID58" s="91"/>
      <c r="IE58" s="91"/>
      <c r="IF58" s="91"/>
      <c r="IG58" s="91"/>
      <c r="IH58" s="91"/>
      <c r="II58" s="91"/>
      <c r="IJ58" s="91"/>
      <c r="IK58" s="91"/>
      <c r="IL58" s="91"/>
      <c r="IM58" s="91"/>
      <c r="IN58" s="91"/>
      <c r="IO58" s="91"/>
      <c r="IP58" s="91"/>
      <c r="IQ58" s="91"/>
      <c r="IR58" s="91"/>
      <c r="IS58" s="91"/>
      <c r="IT58" s="91"/>
      <c r="IU58" s="91"/>
      <c r="IV58" s="91"/>
    </row>
    <row r="59" spans="1:256">
      <c r="A59" s="36" t="s">
        <v>372</v>
      </c>
      <c r="B59" s="113" t="s">
        <v>373</v>
      </c>
      <c r="C59" s="41"/>
      <c r="D59" s="41"/>
      <c r="E59" s="242"/>
      <c r="F59" s="242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  <c r="IS59" s="35"/>
      <c r="IT59" s="35"/>
      <c r="IU59" s="35"/>
      <c r="IV59" s="35"/>
    </row>
    <row r="60" spans="1:256" ht="51">
      <c r="A60" s="97" t="s">
        <v>374</v>
      </c>
      <c r="B60" s="27" t="s">
        <v>375</v>
      </c>
      <c r="C60" s="40" t="s">
        <v>50</v>
      </c>
      <c r="D60" s="97">
        <v>1</v>
      </c>
      <c r="E60" s="12"/>
      <c r="F60" s="12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  <c r="CC60" s="91"/>
      <c r="CD60" s="91"/>
      <c r="CE60" s="91"/>
      <c r="CF60" s="91"/>
      <c r="CG60" s="91"/>
      <c r="CH60" s="91"/>
      <c r="CI60" s="91"/>
      <c r="CJ60" s="91"/>
      <c r="CK60" s="91"/>
      <c r="CL60" s="91"/>
      <c r="CM60" s="91"/>
      <c r="CN60" s="91"/>
      <c r="CO60" s="91"/>
      <c r="CP60" s="91"/>
      <c r="CQ60" s="91"/>
      <c r="CR60" s="91"/>
      <c r="CS60" s="91"/>
      <c r="CT60" s="91"/>
      <c r="CU60" s="91"/>
      <c r="CV60" s="91"/>
      <c r="CW60" s="91"/>
      <c r="CX60" s="91"/>
      <c r="CY60" s="91"/>
      <c r="CZ60" s="91"/>
      <c r="DA60" s="91"/>
      <c r="DB60" s="91"/>
      <c r="DC60" s="91"/>
      <c r="DD60" s="91"/>
      <c r="DE60" s="91"/>
      <c r="DF60" s="91"/>
      <c r="DG60" s="91"/>
      <c r="DH60" s="91"/>
      <c r="DI60" s="91"/>
      <c r="DJ60" s="91"/>
      <c r="DK60" s="91"/>
      <c r="DL60" s="91"/>
      <c r="DM60" s="91"/>
      <c r="DN60" s="91"/>
      <c r="DO60" s="91"/>
      <c r="DP60" s="91"/>
      <c r="DQ60" s="91"/>
      <c r="DR60" s="91"/>
      <c r="DS60" s="91"/>
      <c r="DT60" s="91"/>
      <c r="DU60" s="91"/>
      <c r="DV60" s="91"/>
      <c r="DW60" s="91"/>
      <c r="DX60" s="91"/>
      <c r="DY60" s="91"/>
      <c r="DZ60" s="91"/>
      <c r="EA60" s="91"/>
      <c r="EB60" s="91"/>
      <c r="EC60" s="91"/>
      <c r="ED60" s="91"/>
      <c r="EE60" s="91"/>
      <c r="EF60" s="91"/>
      <c r="EG60" s="91"/>
      <c r="EH60" s="91"/>
      <c r="EI60" s="91"/>
      <c r="EJ60" s="91"/>
      <c r="EK60" s="91"/>
      <c r="EL60" s="91"/>
      <c r="EM60" s="91"/>
      <c r="EN60" s="91"/>
      <c r="EO60" s="91"/>
      <c r="EP60" s="91"/>
      <c r="EQ60" s="91"/>
      <c r="ER60" s="91"/>
      <c r="ES60" s="91"/>
      <c r="ET60" s="91"/>
      <c r="EU60" s="91"/>
      <c r="EV60" s="91"/>
      <c r="EW60" s="91"/>
      <c r="EX60" s="91"/>
      <c r="EY60" s="91"/>
      <c r="EZ60" s="91"/>
      <c r="FA60" s="91"/>
      <c r="FB60" s="91"/>
      <c r="FC60" s="91"/>
      <c r="FD60" s="91"/>
      <c r="FE60" s="91"/>
      <c r="FF60" s="91"/>
      <c r="FG60" s="91"/>
      <c r="FH60" s="91"/>
      <c r="FI60" s="91"/>
      <c r="FJ60" s="91"/>
      <c r="FK60" s="91"/>
      <c r="FL60" s="91"/>
      <c r="FM60" s="91"/>
      <c r="FN60" s="91"/>
      <c r="FO60" s="91"/>
      <c r="FP60" s="91"/>
      <c r="FQ60" s="91"/>
      <c r="FR60" s="91"/>
      <c r="FS60" s="91"/>
      <c r="FT60" s="91"/>
      <c r="FU60" s="91"/>
      <c r="FV60" s="91"/>
      <c r="FW60" s="91"/>
      <c r="FX60" s="91"/>
      <c r="FY60" s="91"/>
      <c r="FZ60" s="91"/>
      <c r="GA60" s="91"/>
      <c r="GB60" s="91"/>
      <c r="GC60" s="91"/>
      <c r="GD60" s="91"/>
      <c r="GE60" s="91"/>
      <c r="GF60" s="91"/>
      <c r="GG60" s="91"/>
      <c r="GH60" s="91"/>
      <c r="GI60" s="91"/>
      <c r="GJ60" s="91"/>
      <c r="GK60" s="91"/>
      <c r="GL60" s="91"/>
      <c r="GM60" s="91"/>
      <c r="GN60" s="91"/>
      <c r="GO60" s="91"/>
      <c r="GP60" s="91"/>
      <c r="GQ60" s="91"/>
      <c r="GR60" s="91"/>
      <c r="GS60" s="91"/>
      <c r="GT60" s="91"/>
      <c r="GU60" s="91"/>
      <c r="GV60" s="91"/>
      <c r="GW60" s="91"/>
      <c r="GX60" s="91"/>
      <c r="GY60" s="91"/>
      <c r="GZ60" s="91"/>
      <c r="HA60" s="91"/>
      <c r="HB60" s="91"/>
      <c r="HC60" s="91"/>
      <c r="HD60" s="91"/>
      <c r="HE60" s="91"/>
      <c r="HF60" s="91"/>
      <c r="HG60" s="91"/>
      <c r="HH60" s="91"/>
      <c r="HI60" s="91"/>
      <c r="HJ60" s="91"/>
      <c r="HK60" s="91"/>
      <c r="HL60" s="91"/>
      <c r="HM60" s="91"/>
      <c r="HN60" s="91"/>
      <c r="HO60" s="91"/>
      <c r="HP60" s="91"/>
      <c r="HQ60" s="91"/>
      <c r="HR60" s="91"/>
      <c r="HS60" s="91"/>
      <c r="HT60" s="91"/>
      <c r="HU60" s="91"/>
      <c r="HV60" s="91"/>
      <c r="HW60" s="91"/>
      <c r="HX60" s="91"/>
      <c r="HY60" s="91"/>
      <c r="HZ60" s="91"/>
      <c r="IA60" s="91"/>
      <c r="IB60" s="91"/>
      <c r="IC60" s="91"/>
      <c r="ID60" s="91"/>
      <c r="IE60" s="91"/>
      <c r="IF60" s="91"/>
      <c r="IG60" s="91"/>
      <c r="IH60" s="91"/>
      <c r="II60" s="91"/>
      <c r="IJ60" s="91"/>
      <c r="IK60" s="91"/>
      <c r="IL60" s="91"/>
      <c r="IM60" s="91"/>
      <c r="IN60" s="91"/>
      <c r="IO60" s="91"/>
      <c r="IP60" s="91"/>
      <c r="IQ60" s="91"/>
      <c r="IR60" s="91"/>
      <c r="IS60" s="91"/>
      <c r="IT60" s="91"/>
      <c r="IU60" s="91"/>
      <c r="IV60" s="91"/>
    </row>
    <row r="61" spans="1:256">
      <c r="A61" s="97" t="s">
        <v>376</v>
      </c>
      <c r="B61" s="27" t="s">
        <v>238</v>
      </c>
      <c r="C61" s="40" t="s">
        <v>355</v>
      </c>
      <c r="D61" s="97">
        <v>1</v>
      </c>
      <c r="E61" s="12"/>
      <c r="F61" s="12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1"/>
      <c r="BZ61" s="91"/>
      <c r="CA61" s="91"/>
      <c r="CB61" s="91"/>
      <c r="CC61" s="91"/>
      <c r="CD61" s="91"/>
      <c r="CE61" s="91"/>
      <c r="CF61" s="91"/>
      <c r="CG61" s="91"/>
      <c r="CH61" s="91"/>
      <c r="CI61" s="91"/>
      <c r="CJ61" s="91"/>
      <c r="CK61" s="91"/>
      <c r="CL61" s="91"/>
      <c r="CM61" s="91"/>
      <c r="CN61" s="91"/>
      <c r="CO61" s="91"/>
      <c r="CP61" s="91"/>
      <c r="CQ61" s="91"/>
      <c r="CR61" s="91"/>
      <c r="CS61" s="91"/>
      <c r="CT61" s="91"/>
      <c r="CU61" s="91"/>
      <c r="CV61" s="91"/>
      <c r="CW61" s="91"/>
      <c r="CX61" s="91"/>
      <c r="CY61" s="91"/>
      <c r="CZ61" s="91"/>
      <c r="DA61" s="91"/>
      <c r="DB61" s="91"/>
      <c r="DC61" s="91"/>
      <c r="DD61" s="91"/>
      <c r="DE61" s="91"/>
      <c r="DF61" s="91"/>
      <c r="DG61" s="91"/>
      <c r="DH61" s="91"/>
      <c r="DI61" s="91"/>
      <c r="DJ61" s="91"/>
      <c r="DK61" s="91"/>
      <c r="DL61" s="91"/>
      <c r="DM61" s="91"/>
      <c r="DN61" s="91"/>
      <c r="DO61" s="91"/>
      <c r="DP61" s="91"/>
      <c r="DQ61" s="91"/>
      <c r="DR61" s="91"/>
      <c r="DS61" s="91"/>
      <c r="DT61" s="91"/>
      <c r="DU61" s="91"/>
      <c r="DV61" s="91"/>
      <c r="DW61" s="91"/>
      <c r="DX61" s="91"/>
      <c r="DY61" s="91"/>
      <c r="DZ61" s="91"/>
      <c r="EA61" s="91"/>
      <c r="EB61" s="91"/>
      <c r="EC61" s="91"/>
      <c r="ED61" s="91"/>
      <c r="EE61" s="91"/>
      <c r="EF61" s="91"/>
      <c r="EG61" s="91"/>
      <c r="EH61" s="91"/>
      <c r="EI61" s="91"/>
      <c r="EJ61" s="91"/>
      <c r="EK61" s="91"/>
      <c r="EL61" s="91"/>
      <c r="EM61" s="91"/>
      <c r="EN61" s="91"/>
      <c r="EO61" s="91"/>
      <c r="EP61" s="91"/>
      <c r="EQ61" s="91"/>
      <c r="ER61" s="91"/>
      <c r="ES61" s="91"/>
      <c r="ET61" s="91"/>
      <c r="EU61" s="91"/>
      <c r="EV61" s="91"/>
      <c r="EW61" s="91"/>
      <c r="EX61" s="91"/>
      <c r="EY61" s="91"/>
      <c r="EZ61" s="91"/>
      <c r="FA61" s="91"/>
      <c r="FB61" s="91"/>
      <c r="FC61" s="91"/>
      <c r="FD61" s="91"/>
      <c r="FE61" s="91"/>
      <c r="FF61" s="91"/>
      <c r="FG61" s="91"/>
      <c r="FH61" s="91"/>
      <c r="FI61" s="91"/>
      <c r="FJ61" s="91"/>
      <c r="FK61" s="91"/>
      <c r="FL61" s="91"/>
      <c r="FM61" s="91"/>
      <c r="FN61" s="91"/>
      <c r="FO61" s="91"/>
      <c r="FP61" s="91"/>
      <c r="FQ61" s="91"/>
      <c r="FR61" s="91"/>
      <c r="FS61" s="91"/>
      <c r="FT61" s="91"/>
      <c r="FU61" s="91"/>
      <c r="FV61" s="91"/>
      <c r="FW61" s="91"/>
      <c r="FX61" s="91"/>
      <c r="FY61" s="91"/>
      <c r="FZ61" s="91"/>
      <c r="GA61" s="91"/>
      <c r="GB61" s="91"/>
      <c r="GC61" s="91"/>
      <c r="GD61" s="91"/>
      <c r="GE61" s="91"/>
      <c r="GF61" s="91"/>
      <c r="GG61" s="91"/>
      <c r="GH61" s="91"/>
      <c r="GI61" s="91"/>
      <c r="GJ61" s="91"/>
      <c r="GK61" s="91"/>
      <c r="GL61" s="91"/>
      <c r="GM61" s="91"/>
      <c r="GN61" s="91"/>
      <c r="GO61" s="91"/>
      <c r="GP61" s="91"/>
      <c r="GQ61" s="91"/>
      <c r="GR61" s="91"/>
      <c r="GS61" s="91"/>
      <c r="GT61" s="91"/>
      <c r="GU61" s="91"/>
      <c r="GV61" s="91"/>
      <c r="GW61" s="91"/>
      <c r="GX61" s="91"/>
      <c r="GY61" s="91"/>
      <c r="GZ61" s="91"/>
      <c r="HA61" s="91"/>
      <c r="HB61" s="91"/>
      <c r="HC61" s="91"/>
      <c r="HD61" s="91"/>
      <c r="HE61" s="91"/>
      <c r="HF61" s="91"/>
      <c r="HG61" s="91"/>
      <c r="HH61" s="91"/>
      <c r="HI61" s="91"/>
      <c r="HJ61" s="91"/>
      <c r="HK61" s="91"/>
      <c r="HL61" s="91"/>
      <c r="HM61" s="91"/>
      <c r="HN61" s="91"/>
      <c r="HO61" s="91"/>
      <c r="HP61" s="91"/>
      <c r="HQ61" s="91"/>
      <c r="HR61" s="91"/>
      <c r="HS61" s="91"/>
      <c r="HT61" s="91"/>
      <c r="HU61" s="91"/>
      <c r="HV61" s="91"/>
      <c r="HW61" s="91"/>
      <c r="HX61" s="91"/>
      <c r="HY61" s="91"/>
      <c r="HZ61" s="91"/>
      <c r="IA61" s="91"/>
      <c r="IB61" s="91"/>
      <c r="IC61" s="91"/>
      <c r="ID61" s="91"/>
      <c r="IE61" s="91"/>
      <c r="IF61" s="91"/>
      <c r="IG61" s="91"/>
      <c r="IH61" s="91"/>
      <c r="II61" s="91"/>
      <c r="IJ61" s="91"/>
      <c r="IK61" s="91"/>
      <c r="IL61" s="91"/>
      <c r="IM61" s="91"/>
      <c r="IN61" s="91"/>
      <c r="IO61" s="91"/>
      <c r="IP61" s="91"/>
      <c r="IQ61" s="91"/>
      <c r="IR61" s="91"/>
      <c r="IS61" s="91"/>
      <c r="IT61" s="91"/>
      <c r="IU61" s="91"/>
      <c r="IV61" s="91"/>
    </row>
    <row r="62" spans="1:256">
      <c r="A62" s="97" t="s">
        <v>377</v>
      </c>
      <c r="B62" s="27" t="s">
        <v>240</v>
      </c>
      <c r="C62" s="40" t="s">
        <v>355</v>
      </c>
      <c r="D62" s="97">
        <v>1</v>
      </c>
      <c r="E62" s="12"/>
      <c r="F62" s="12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  <c r="DT62" s="91"/>
      <c r="DU62" s="91"/>
      <c r="DV62" s="91"/>
      <c r="DW62" s="91"/>
      <c r="DX62" s="91"/>
      <c r="DY62" s="91"/>
      <c r="DZ62" s="91"/>
      <c r="EA62" s="91"/>
      <c r="EB62" s="91"/>
      <c r="EC62" s="91"/>
      <c r="ED62" s="91"/>
      <c r="EE62" s="91"/>
      <c r="EF62" s="91"/>
      <c r="EG62" s="91"/>
      <c r="EH62" s="91"/>
      <c r="EI62" s="91"/>
      <c r="EJ62" s="91"/>
      <c r="EK62" s="91"/>
      <c r="EL62" s="91"/>
      <c r="EM62" s="91"/>
      <c r="EN62" s="91"/>
      <c r="EO62" s="91"/>
      <c r="EP62" s="91"/>
      <c r="EQ62" s="91"/>
      <c r="ER62" s="91"/>
      <c r="ES62" s="91"/>
      <c r="ET62" s="91"/>
      <c r="EU62" s="91"/>
      <c r="EV62" s="91"/>
      <c r="EW62" s="91"/>
      <c r="EX62" s="91"/>
      <c r="EY62" s="91"/>
      <c r="EZ62" s="91"/>
      <c r="FA62" s="91"/>
      <c r="FB62" s="91"/>
      <c r="FC62" s="91"/>
      <c r="FD62" s="91"/>
      <c r="FE62" s="91"/>
      <c r="FF62" s="91"/>
      <c r="FG62" s="91"/>
      <c r="FH62" s="91"/>
      <c r="FI62" s="91"/>
      <c r="FJ62" s="91"/>
      <c r="FK62" s="91"/>
      <c r="FL62" s="91"/>
      <c r="FM62" s="91"/>
      <c r="FN62" s="91"/>
      <c r="FO62" s="91"/>
      <c r="FP62" s="91"/>
      <c r="FQ62" s="91"/>
      <c r="FR62" s="91"/>
      <c r="FS62" s="91"/>
      <c r="FT62" s="91"/>
      <c r="FU62" s="91"/>
      <c r="FV62" s="91"/>
      <c r="FW62" s="91"/>
      <c r="FX62" s="91"/>
      <c r="FY62" s="91"/>
      <c r="FZ62" s="91"/>
      <c r="GA62" s="91"/>
      <c r="GB62" s="91"/>
      <c r="GC62" s="91"/>
      <c r="GD62" s="91"/>
      <c r="GE62" s="91"/>
      <c r="GF62" s="91"/>
      <c r="GG62" s="91"/>
      <c r="GH62" s="91"/>
      <c r="GI62" s="91"/>
      <c r="GJ62" s="91"/>
      <c r="GK62" s="91"/>
      <c r="GL62" s="91"/>
      <c r="GM62" s="91"/>
      <c r="GN62" s="91"/>
      <c r="GO62" s="91"/>
      <c r="GP62" s="91"/>
      <c r="GQ62" s="91"/>
      <c r="GR62" s="91"/>
      <c r="GS62" s="91"/>
      <c r="GT62" s="91"/>
      <c r="GU62" s="91"/>
      <c r="GV62" s="91"/>
      <c r="GW62" s="91"/>
      <c r="GX62" s="91"/>
      <c r="GY62" s="91"/>
      <c r="GZ62" s="91"/>
      <c r="HA62" s="91"/>
      <c r="HB62" s="91"/>
      <c r="HC62" s="91"/>
      <c r="HD62" s="91"/>
      <c r="HE62" s="91"/>
      <c r="HF62" s="91"/>
      <c r="HG62" s="91"/>
      <c r="HH62" s="91"/>
      <c r="HI62" s="91"/>
      <c r="HJ62" s="91"/>
      <c r="HK62" s="91"/>
      <c r="HL62" s="91"/>
      <c r="HM62" s="91"/>
      <c r="HN62" s="91"/>
      <c r="HO62" s="91"/>
      <c r="HP62" s="91"/>
      <c r="HQ62" s="91"/>
      <c r="HR62" s="91"/>
      <c r="HS62" s="91"/>
      <c r="HT62" s="91"/>
      <c r="HU62" s="91"/>
      <c r="HV62" s="91"/>
      <c r="HW62" s="91"/>
      <c r="HX62" s="91"/>
      <c r="HY62" s="91"/>
      <c r="HZ62" s="91"/>
      <c r="IA62" s="91"/>
      <c r="IB62" s="91"/>
      <c r="IC62" s="91"/>
      <c r="ID62" s="91"/>
      <c r="IE62" s="91"/>
      <c r="IF62" s="91"/>
      <c r="IG62" s="91"/>
      <c r="IH62" s="91"/>
      <c r="II62" s="91"/>
      <c r="IJ62" s="91"/>
      <c r="IK62" s="91"/>
      <c r="IL62" s="91"/>
      <c r="IM62" s="91"/>
      <c r="IN62" s="91"/>
      <c r="IO62" s="91"/>
      <c r="IP62" s="91"/>
      <c r="IQ62" s="91"/>
      <c r="IR62" s="91"/>
      <c r="IS62" s="91"/>
      <c r="IT62" s="91"/>
      <c r="IU62" s="91"/>
      <c r="IV62" s="91"/>
    </row>
    <row r="63" spans="1:256">
      <c r="A63" s="97" t="s">
        <v>378</v>
      </c>
      <c r="B63" s="27" t="s">
        <v>242</v>
      </c>
      <c r="C63" s="40" t="s">
        <v>50</v>
      </c>
      <c r="D63" s="97">
        <v>1</v>
      </c>
      <c r="E63" s="12"/>
      <c r="F63" s="12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/>
      <c r="DZ63" s="91"/>
      <c r="EA63" s="91"/>
      <c r="EB63" s="91"/>
      <c r="EC63" s="91"/>
      <c r="ED63" s="91"/>
      <c r="EE63" s="91"/>
      <c r="EF63" s="91"/>
      <c r="EG63" s="91"/>
      <c r="EH63" s="91"/>
      <c r="EI63" s="91"/>
      <c r="EJ63" s="91"/>
      <c r="EK63" s="91"/>
      <c r="EL63" s="91"/>
      <c r="EM63" s="91"/>
      <c r="EN63" s="91"/>
      <c r="EO63" s="91"/>
      <c r="EP63" s="91"/>
      <c r="EQ63" s="91"/>
      <c r="ER63" s="91"/>
      <c r="ES63" s="91"/>
      <c r="ET63" s="91"/>
      <c r="EU63" s="91"/>
      <c r="EV63" s="91"/>
      <c r="EW63" s="91"/>
      <c r="EX63" s="91"/>
      <c r="EY63" s="91"/>
      <c r="EZ63" s="91"/>
      <c r="FA63" s="91"/>
      <c r="FB63" s="91"/>
      <c r="FC63" s="91"/>
      <c r="FD63" s="91"/>
      <c r="FE63" s="91"/>
      <c r="FF63" s="91"/>
      <c r="FG63" s="91"/>
      <c r="FH63" s="91"/>
      <c r="FI63" s="91"/>
      <c r="FJ63" s="91"/>
      <c r="FK63" s="91"/>
      <c r="FL63" s="91"/>
      <c r="FM63" s="91"/>
      <c r="FN63" s="91"/>
      <c r="FO63" s="91"/>
      <c r="FP63" s="91"/>
      <c r="FQ63" s="91"/>
      <c r="FR63" s="91"/>
      <c r="FS63" s="91"/>
      <c r="FT63" s="91"/>
      <c r="FU63" s="91"/>
      <c r="FV63" s="91"/>
      <c r="FW63" s="91"/>
      <c r="FX63" s="91"/>
      <c r="FY63" s="91"/>
      <c r="FZ63" s="91"/>
      <c r="GA63" s="91"/>
      <c r="GB63" s="91"/>
      <c r="GC63" s="91"/>
      <c r="GD63" s="91"/>
      <c r="GE63" s="91"/>
      <c r="GF63" s="91"/>
      <c r="GG63" s="91"/>
      <c r="GH63" s="91"/>
      <c r="GI63" s="91"/>
      <c r="GJ63" s="91"/>
      <c r="GK63" s="91"/>
      <c r="GL63" s="91"/>
      <c r="GM63" s="91"/>
      <c r="GN63" s="91"/>
      <c r="GO63" s="91"/>
      <c r="GP63" s="91"/>
      <c r="GQ63" s="91"/>
      <c r="GR63" s="91"/>
      <c r="GS63" s="91"/>
      <c r="GT63" s="91"/>
      <c r="GU63" s="91"/>
      <c r="GV63" s="91"/>
      <c r="GW63" s="91"/>
      <c r="GX63" s="91"/>
      <c r="GY63" s="91"/>
      <c r="GZ63" s="91"/>
      <c r="HA63" s="91"/>
      <c r="HB63" s="91"/>
      <c r="HC63" s="91"/>
      <c r="HD63" s="91"/>
      <c r="HE63" s="91"/>
      <c r="HF63" s="91"/>
      <c r="HG63" s="91"/>
      <c r="HH63" s="91"/>
      <c r="HI63" s="91"/>
      <c r="HJ63" s="91"/>
      <c r="HK63" s="91"/>
      <c r="HL63" s="91"/>
      <c r="HM63" s="91"/>
      <c r="HN63" s="91"/>
      <c r="HO63" s="91"/>
      <c r="HP63" s="91"/>
      <c r="HQ63" s="91"/>
      <c r="HR63" s="91"/>
      <c r="HS63" s="91"/>
      <c r="HT63" s="91"/>
      <c r="HU63" s="91"/>
      <c r="HV63" s="91"/>
      <c r="HW63" s="91"/>
      <c r="HX63" s="91"/>
      <c r="HY63" s="91"/>
      <c r="HZ63" s="91"/>
      <c r="IA63" s="91"/>
      <c r="IB63" s="91"/>
      <c r="IC63" s="91"/>
      <c r="ID63" s="91"/>
      <c r="IE63" s="91"/>
      <c r="IF63" s="91"/>
      <c r="IG63" s="91"/>
      <c r="IH63" s="91"/>
      <c r="II63" s="91"/>
      <c r="IJ63" s="91"/>
      <c r="IK63" s="91"/>
      <c r="IL63" s="91"/>
      <c r="IM63" s="91"/>
      <c r="IN63" s="91"/>
      <c r="IO63" s="91"/>
      <c r="IP63" s="91"/>
      <c r="IQ63" s="91"/>
      <c r="IR63" s="91"/>
      <c r="IS63" s="91"/>
      <c r="IT63" s="91"/>
      <c r="IU63" s="91"/>
      <c r="IV63" s="91"/>
    </row>
    <row r="64" spans="1:256">
      <c r="A64" s="97" t="s">
        <v>379</v>
      </c>
      <c r="B64" s="27" t="s">
        <v>269</v>
      </c>
      <c r="C64" s="40" t="s">
        <v>355</v>
      </c>
      <c r="D64" s="97">
        <v>1</v>
      </c>
      <c r="E64" s="12"/>
      <c r="F64" s="12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  <c r="BZ64" s="91"/>
      <c r="CA64" s="91"/>
      <c r="CB64" s="91"/>
      <c r="CC64" s="91"/>
      <c r="CD64" s="91"/>
      <c r="CE64" s="91"/>
      <c r="CF64" s="91"/>
      <c r="CG64" s="91"/>
      <c r="CH64" s="91"/>
      <c r="CI64" s="91"/>
      <c r="CJ64" s="91"/>
      <c r="CK64" s="91"/>
      <c r="CL64" s="91"/>
      <c r="CM64" s="91"/>
      <c r="CN64" s="91"/>
      <c r="CO64" s="91"/>
      <c r="CP64" s="91"/>
      <c r="CQ64" s="91"/>
      <c r="CR64" s="91"/>
      <c r="CS64" s="91"/>
      <c r="CT64" s="91"/>
      <c r="CU64" s="91"/>
      <c r="CV64" s="91"/>
      <c r="CW64" s="91"/>
      <c r="CX64" s="91"/>
      <c r="CY64" s="91"/>
      <c r="CZ64" s="91"/>
      <c r="DA64" s="91"/>
      <c r="DB64" s="91"/>
      <c r="DC64" s="91"/>
      <c r="DD64" s="91"/>
      <c r="DE64" s="91"/>
      <c r="DF64" s="91"/>
      <c r="DG64" s="91"/>
      <c r="DH64" s="91"/>
      <c r="DI64" s="91"/>
      <c r="DJ64" s="91"/>
      <c r="DK64" s="91"/>
      <c r="DL64" s="91"/>
      <c r="DM64" s="91"/>
      <c r="DN64" s="91"/>
      <c r="DO64" s="91"/>
      <c r="DP64" s="91"/>
      <c r="DQ64" s="91"/>
      <c r="DR64" s="91"/>
      <c r="DS64" s="91"/>
      <c r="DT64" s="91"/>
      <c r="DU64" s="91"/>
      <c r="DV64" s="91"/>
      <c r="DW64" s="91"/>
      <c r="DX64" s="91"/>
      <c r="DY64" s="91"/>
      <c r="DZ64" s="91"/>
      <c r="EA64" s="91"/>
      <c r="EB64" s="91"/>
      <c r="EC64" s="91"/>
      <c r="ED64" s="91"/>
      <c r="EE64" s="91"/>
      <c r="EF64" s="91"/>
      <c r="EG64" s="91"/>
      <c r="EH64" s="91"/>
      <c r="EI64" s="91"/>
      <c r="EJ64" s="91"/>
      <c r="EK64" s="91"/>
      <c r="EL64" s="91"/>
      <c r="EM64" s="91"/>
      <c r="EN64" s="91"/>
      <c r="EO64" s="91"/>
      <c r="EP64" s="91"/>
      <c r="EQ64" s="91"/>
      <c r="ER64" s="91"/>
      <c r="ES64" s="91"/>
      <c r="ET64" s="91"/>
      <c r="EU64" s="91"/>
      <c r="EV64" s="91"/>
      <c r="EW64" s="91"/>
      <c r="EX64" s="91"/>
      <c r="EY64" s="91"/>
      <c r="EZ64" s="91"/>
      <c r="FA64" s="91"/>
      <c r="FB64" s="91"/>
      <c r="FC64" s="91"/>
      <c r="FD64" s="91"/>
      <c r="FE64" s="91"/>
      <c r="FF64" s="91"/>
      <c r="FG64" s="91"/>
      <c r="FH64" s="91"/>
      <c r="FI64" s="91"/>
      <c r="FJ64" s="91"/>
      <c r="FK64" s="91"/>
      <c r="FL64" s="91"/>
      <c r="FM64" s="91"/>
      <c r="FN64" s="91"/>
      <c r="FO64" s="91"/>
      <c r="FP64" s="91"/>
      <c r="FQ64" s="91"/>
      <c r="FR64" s="91"/>
      <c r="FS64" s="91"/>
      <c r="FT64" s="91"/>
      <c r="FU64" s="91"/>
      <c r="FV64" s="91"/>
      <c r="FW64" s="91"/>
      <c r="FX64" s="91"/>
      <c r="FY64" s="91"/>
      <c r="FZ64" s="91"/>
      <c r="GA64" s="91"/>
      <c r="GB64" s="91"/>
      <c r="GC64" s="91"/>
      <c r="GD64" s="91"/>
      <c r="GE64" s="91"/>
      <c r="GF64" s="91"/>
      <c r="GG64" s="91"/>
      <c r="GH64" s="91"/>
      <c r="GI64" s="91"/>
      <c r="GJ64" s="91"/>
      <c r="GK64" s="91"/>
      <c r="GL64" s="91"/>
      <c r="GM64" s="91"/>
      <c r="GN64" s="91"/>
      <c r="GO64" s="91"/>
      <c r="GP64" s="91"/>
      <c r="GQ64" s="91"/>
      <c r="GR64" s="91"/>
      <c r="GS64" s="91"/>
      <c r="GT64" s="91"/>
      <c r="GU64" s="91"/>
      <c r="GV64" s="91"/>
      <c r="GW64" s="91"/>
      <c r="GX64" s="91"/>
      <c r="GY64" s="91"/>
      <c r="GZ64" s="91"/>
      <c r="HA64" s="91"/>
      <c r="HB64" s="91"/>
      <c r="HC64" s="91"/>
      <c r="HD64" s="91"/>
      <c r="HE64" s="91"/>
      <c r="HF64" s="91"/>
      <c r="HG64" s="91"/>
      <c r="HH64" s="91"/>
      <c r="HI64" s="91"/>
      <c r="HJ64" s="91"/>
      <c r="HK64" s="91"/>
      <c r="HL64" s="91"/>
      <c r="HM64" s="91"/>
      <c r="HN64" s="91"/>
      <c r="HO64" s="91"/>
      <c r="HP64" s="91"/>
      <c r="HQ64" s="91"/>
      <c r="HR64" s="91"/>
      <c r="HS64" s="91"/>
      <c r="HT64" s="91"/>
      <c r="HU64" s="91"/>
      <c r="HV64" s="91"/>
      <c r="HW64" s="91"/>
      <c r="HX64" s="91"/>
      <c r="HY64" s="91"/>
      <c r="HZ64" s="91"/>
      <c r="IA64" s="91"/>
      <c r="IB64" s="91"/>
      <c r="IC64" s="91"/>
      <c r="ID64" s="91"/>
      <c r="IE64" s="91"/>
      <c r="IF64" s="91"/>
      <c r="IG64" s="91"/>
      <c r="IH64" s="91"/>
      <c r="II64" s="91"/>
      <c r="IJ64" s="91"/>
      <c r="IK64" s="91"/>
      <c r="IL64" s="91"/>
      <c r="IM64" s="91"/>
      <c r="IN64" s="91"/>
      <c r="IO64" s="91"/>
      <c r="IP64" s="91"/>
      <c r="IQ64" s="91"/>
      <c r="IR64" s="91"/>
      <c r="IS64" s="91"/>
      <c r="IT64" s="91"/>
      <c r="IU64" s="91"/>
      <c r="IV64" s="91"/>
    </row>
    <row r="65" spans="1:256">
      <c r="A65" s="97" t="s">
        <v>380</v>
      </c>
      <c r="B65" s="27" t="s">
        <v>244</v>
      </c>
      <c r="C65" s="40" t="s">
        <v>50</v>
      </c>
      <c r="D65" s="97">
        <v>1</v>
      </c>
      <c r="E65" s="12"/>
      <c r="F65" s="12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  <c r="BZ65" s="91"/>
      <c r="CA65" s="91"/>
      <c r="CB65" s="91"/>
      <c r="CC65" s="91"/>
      <c r="CD65" s="91"/>
      <c r="CE65" s="91"/>
      <c r="CF65" s="91"/>
      <c r="CG65" s="91"/>
      <c r="CH65" s="91"/>
      <c r="CI65" s="91"/>
      <c r="CJ65" s="91"/>
      <c r="CK65" s="91"/>
      <c r="CL65" s="91"/>
      <c r="CM65" s="91"/>
      <c r="CN65" s="91"/>
      <c r="CO65" s="91"/>
      <c r="CP65" s="91"/>
      <c r="CQ65" s="91"/>
      <c r="CR65" s="91"/>
      <c r="CS65" s="91"/>
      <c r="CT65" s="91"/>
      <c r="CU65" s="91"/>
      <c r="CV65" s="91"/>
      <c r="CW65" s="91"/>
      <c r="CX65" s="91"/>
      <c r="CY65" s="91"/>
      <c r="CZ65" s="91"/>
      <c r="DA65" s="91"/>
      <c r="DB65" s="91"/>
      <c r="DC65" s="91"/>
      <c r="DD65" s="91"/>
      <c r="DE65" s="91"/>
      <c r="DF65" s="91"/>
      <c r="DG65" s="91"/>
      <c r="DH65" s="91"/>
      <c r="DI65" s="91"/>
      <c r="DJ65" s="91"/>
      <c r="DK65" s="91"/>
      <c r="DL65" s="91"/>
      <c r="DM65" s="91"/>
      <c r="DN65" s="91"/>
      <c r="DO65" s="91"/>
      <c r="DP65" s="91"/>
      <c r="DQ65" s="91"/>
      <c r="DR65" s="91"/>
      <c r="DS65" s="91"/>
      <c r="DT65" s="91"/>
      <c r="DU65" s="91"/>
      <c r="DV65" s="91"/>
      <c r="DW65" s="91"/>
      <c r="DX65" s="91"/>
      <c r="DY65" s="91"/>
      <c r="DZ65" s="91"/>
      <c r="EA65" s="91"/>
      <c r="EB65" s="91"/>
      <c r="EC65" s="91"/>
      <c r="ED65" s="91"/>
      <c r="EE65" s="91"/>
      <c r="EF65" s="91"/>
      <c r="EG65" s="91"/>
      <c r="EH65" s="91"/>
      <c r="EI65" s="91"/>
      <c r="EJ65" s="91"/>
      <c r="EK65" s="91"/>
      <c r="EL65" s="91"/>
      <c r="EM65" s="91"/>
      <c r="EN65" s="91"/>
      <c r="EO65" s="91"/>
      <c r="EP65" s="91"/>
      <c r="EQ65" s="91"/>
      <c r="ER65" s="91"/>
      <c r="ES65" s="91"/>
      <c r="ET65" s="91"/>
      <c r="EU65" s="91"/>
      <c r="EV65" s="91"/>
      <c r="EW65" s="91"/>
      <c r="EX65" s="91"/>
      <c r="EY65" s="91"/>
      <c r="EZ65" s="91"/>
      <c r="FA65" s="91"/>
      <c r="FB65" s="91"/>
      <c r="FC65" s="91"/>
      <c r="FD65" s="91"/>
      <c r="FE65" s="91"/>
      <c r="FF65" s="91"/>
      <c r="FG65" s="91"/>
      <c r="FH65" s="91"/>
      <c r="FI65" s="91"/>
      <c r="FJ65" s="91"/>
      <c r="FK65" s="91"/>
      <c r="FL65" s="91"/>
      <c r="FM65" s="91"/>
      <c r="FN65" s="91"/>
      <c r="FO65" s="91"/>
      <c r="FP65" s="91"/>
      <c r="FQ65" s="91"/>
      <c r="FR65" s="91"/>
      <c r="FS65" s="91"/>
      <c r="FT65" s="91"/>
      <c r="FU65" s="91"/>
      <c r="FV65" s="91"/>
      <c r="FW65" s="91"/>
      <c r="FX65" s="91"/>
      <c r="FY65" s="91"/>
      <c r="FZ65" s="91"/>
      <c r="GA65" s="91"/>
      <c r="GB65" s="91"/>
      <c r="GC65" s="91"/>
      <c r="GD65" s="91"/>
      <c r="GE65" s="91"/>
      <c r="GF65" s="91"/>
      <c r="GG65" s="91"/>
      <c r="GH65" s="91"/>
      <c r="GI65" s="91"/>
      <c r="GJ65" s="91"/>
      <c r="GK65" s="91"/>
      <c r="GL65" s="91"/>
      <c r="GM65" s="91"/>
      <c r="GN65" s="91"/>
      <c r="GO65" s="91"/>
      <c r="GP65" s="91"/>
      <c r="GQ65" s="91"/>
      <c r="GR65" s="91"/>
      <c r="GS65" s="91"/>
      <c r="GT65" s="91"/>
      <c r="GU65" s="91"/>
      <c r="GV65" s="91"/>
      <c r="GW65" s="91"/>
      <c r="GX65" s="91"/>
      <c r="GY65" s="91"/>
      <c r="GZ65" s="91"/>
      <c r="HA65" s="91"/>
      <c r="HB65" s="91"/>
      <c r="HC65" s="91"/>
      <c r="HD65" s="91"/>
      <c r="HE65" s="91"/>
      <c r="HF65" s="91"/>
      <c r="HG65" s="91"/>
      <c r="HH65" s="91"/>
      <c r="HI65" s="91"/>
      <c r="HJ65" s="91"/>
      <c r="HK65" s="91"/>
      <c r="HL65" s="91"/>
      <c r="HM65" s="91"/>
      <c r="HN65" s="91"/>
      <c r="HO65" s="91"/>
      <c r="HP65" s="91"/>
      <c r="HQ65" s="91"/>
      <c r="HR65" s="91"/>
      <c r="HS65" s="91"/>
      <c r="HT65" s="91"/>
      <c r="HU65" s="91"/>
      <c r="HV65" s="91"/>
      <c r="HW65" s="91"/>
      <c r="HX65" s="91"/>
      <c r="HY65" s="91"/>
      <c r="HZ65" s="91"/>
      <c r="IA65" s="91"/>
      <c r="IB65" s="91"/>
      <c r="IC65" s="91"/>
      <c r="ID65" s="91"/>
      <c r="IE65" s="91"/>
      <c r="IF65" s="91"/>
      <c r="IG65" s="91"/>
      <c r="IH65" s="91"/>
      <c r="II65" s="91"/>
      <c r="IJ65" s="91"/>
      <c r="IK65" s="91"/>
      <c r="IL65" s="91"/>
      <c r="IM65" s="91"/>
      <c r="IN65" s="91"/>
      <c r="IO65" s="91"/>
      <c r="IP65" s="91"/>
      <c r="IQ65" s="91"/>
      <c r="IR65" s="91"/>
      <c r="IS65" s="91"/>
      <c r="IT65" s="91"/>
      <c r="IU65" s="91"/>
      <c r="IV65" s="91"/>
    </row>
    <row r="66" spans="1:256">
      <c r="A66" s="36" t="s">
        <v>381</v>
      </c>
      <c r="B66" s="113" t="s">
        <v>382</v>
      </c>
      <c r="C66" s="38"/>
      <c r="D66" s="38"/>
      <c r="E66" s="242"/>
      <c r="F66" s="242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5"/>
      <c r="FY66" s="35"/>
      <c r="FZ66" s="35"/>
      <c r="GA66" s="35"/>
      <c r="GB66" s="35"/>
      <c r="GC66" s="35"/>
      <c r="GD66" s="35"/>
      <c r="GE66" s="35"/>
      <c r="GF66" s="35"/>
      <c r="GG66" s="35"/>
      <c r="GH66" s="35"/>
      <c r="GI66" s="35"/>
      <c r="GJ66" s="35"/>
      <c r="GK66" s="35"/>
      <c r="GL66" s="35"/>
      <c r="GM66" s="35"/>
      <c r="GN66" s="35"/>
      <c r="GO66" s="35"/>
      <c r="GP66" s="35"/>
      <c r="GQ66" s="35"/>
      <c r="GR66" s="35"/>
      <c r="GS66" s="35"/>
      <c r="GT66" s="35"/>
      <c r="GU66" s="35"/>
      <c r="GV66" s="35"/>
      <c r="GW66" s="35"/>
      <c r="GX66" s="35"/>
      <c r="GY66" s="35"/>
      <c r="GZ66" s="35"/>
      <c r="HA66" s="35"/>
      <c r="HB66" s="35"/>
      <c r="HC66" s="35"/>
      <c r="HD66" s="35"/>
      <c r="HE66" s="35"/>
      <c r="HF66" s="35"/>
      <c r="HG66" s="35"/>
      <c r="HH66" s="35"/>
      <c r="HI66" s="35"/>
      <c r="HJ66" s="35"/>
      <c r="HK66" s="35"/>
      <c r="HL66" s="35"/>
      <c r="HM66" s="35"/>
      <c r="HN66" s="35"/>
      <c r="HO66" s="35"/>
      <c r="HP66" s="35"/>
      <c r="HQ66" s="35"/>
      <c r="HR66" s="35"/>
      <c r="HS66" s="35"/>
      <c r="HT66" s="35"/>
      <c r="HU66" s="35"/>
      <c r="HV66" s="35"/>
      <c r="HW66" s="35"/>
      <c r="HX66" s="35"/>
      <c r="HY66" s="35"/>
      <c r="HZ66" s="35"/>
      <c r="IA66" s="35"/>
      <c r="IB66" s="35"/>
      <c r="IC66" s="35"/>
      <c r="ID66" s="35"/>
      <c r="IE66" s="35"/>
      <c r="IF66" s="35"/>
      <c r="IG66" s="35"/>
      <c r="IH66" s="35"/>
      <c r="II66" s="35"/>
      <c r="IJ66" s="35"/>
      <c r="IK66" s="35"/>
      <c r="IL66" s="35"/>
      <c r="IM66" s="35"/>
      <c r="IN66" s="35"/>
      <c r="IO66" s="35"/>
      <c r="IP66" s="35"/>
      <c r="IQ66" s="35"/>
      <c r="IR66" s="35"/>
      <c r="IS66" s="35"/>
      <c r="IT66" s="35"/>
      <c r="IU66" s="35"/>
      <c r="IV66" s="35"/>
    </row>
    <row r="67" spans="1:256" ht="38.25">
      <c r="A67" s="97" t="s">
        <v>383</v>
      </c>
      <c r="B67" s="27" t="s">
        <v>384</v>
      </c>
      <c r="C67" s="40" t="s">
        <v>355</v>
      </c>
      <c r="D67" s="97">
        <v>30</v>
      </c>
      <c r="E67" s="12"/>
      <c r="F67" s="12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1"/>
      <c r="CA67" s="91"/>
      <c r="CB67" s="91"/>
      <c r="CC67" s="91"/>
      <c r="CD67" s="91"/>
      <c r="CE67" s="91"/>
      <c r="CF67" s="91"/>
      <c r="CG67" s="91"/>
      <c r="CH67" s="91"/>
      <c r="CI67" s="91"/>
      <c r="CJ67" s="91"/>
      <c r="CK67" s="91"/>
      <c r="CL67" s="91"/>
      <c r="CM67" s="91"/>
      <c r="CN67" s="91"/>
      <c r="CO67" s="91"/>
      <c r="CP67" s="91"/>
      <c r="CQ67" s="91"/>
      <c r="CR67" s="91"/>
      <c r="CS67" s="91"/>
      <c r="CT67" s="91"/>
      <c r="CU67" s="91"/>
      <c r="CV67" s="91"/>
      <c r="CW67" s="91"/>
      <c r="CX67" s="91"/>
      <c r="CY67" s="91"/>
      <c r="CZ67" s="91"/>
      <c r="DA67" s="91"/>
      <c r="DB67" s="91"/>
      <c r="DC67" s="91"/>
      <c r="DD67" s="91"/>
      <c r="DE67" s="91"/>
      <c r="DF67" s="91"/>
      <c r="DG67" s="91"/>
      <c r="DH67" s="91"/>
      <c r="DI67" s="91"/>
      <c r="DJ67" s="91"/>
      <c r="DK67" s="91"/>
      <c r="DL67" s="91"/>
      <c r="DM67" s="91"/>
      <c r="DN67" s="91"/>
      <c r="DO67" s="91"/>
      <c r="DP67" s="91"/>
      <c r="DQ67" s="91"/>
      <c r="DR67" s="91"/>
      <c r="DS67" s="91"/>
      <c r="DT67" s="91"/>
      <c r="DU67" s="91"/>
      <c r="DV67" s="91"/>
      <c r="DW67" s="91"/>
      <c r="DX67" s="91"/>
      <c r="DY67" s="91"/>
      <c r="DZ67" s="91"/>
      <c r="EA67" s="91"/>
      <c r="EB67" s="91"/>
      <c r="EC67" s="91"/>
      <c r="ED67" s="91"/>
      <c r="EE67" s="91"/>
      <c r="EF67" s="91"/>
      <c r="EG67" s="91"/>
      <c r="EH67" s="91"/>
      <c r="EI67" s="91"/>
      <c r="EJ67" s="91"/>
      <c r="EK67" s="91"/>
      <c r="EL67" s="91"/>
      <c r="EM67" s="91"/>
      <c r="EN67" s="91"/>
      <c r="EO67" s="91"/>
      <c r="EP67" s="91"/>
      <c r="EQ67" s="91"/>
      <c r="ER67" s="91"/>
      <c r="ES67" s="91"/>
      <c r="ET67" s="91"/>
      <c r="EU67" s="91"/>
      <c r="EV67" s="91"/>
      <c r="EW67" s="91"/>
      <c r="EX67" s="91"/>
      <c r="EY67" s="91"/>
      <c r="EZ67" s="91"/>
      <c r="FA67" s="91"/>
      <c r="FB67" s="91"/>
      <c r="FC67" s="91"/>
      <c r="FD67" s="91"/>
      <c r="FE67" s="91"/>
      <c r="FF67" s="91"/>
      <c r="FG67" s="91"/>
      <c r="FH67" s="91"/>
      <c r="FI67" s="91"/>
      <c r="FJ67" s="91"/>
      <c r="FK67" s="91"/>
      <c r="FL67" s="91"/>
      <c r="FM67" s="91"/>
      <c r="FN67" s="91"/>
      <c r="FO67" s="91"/>
      <c r="FP67" s="91"/>
      <c r="FQ67" s="91"/>
      <c r="FR67" s="91"/>
      <c r="FS67" s="91"/>
      <c r="FT67" s="91"/>
      <c r="FU67" s="91"/>
      <c r="FV67" s="91"/>
      <c r="FW67" s="91"/>
      <c r="FX67" s="91"/>
      <c r="FY67" s="91"/>
      <c r="FZ67" s="91"/>
      <c r="GA67" s="91"/>
      <c r="GB67" s="91"/>
      <c r="GC67" s="91"/>
      <c r="GD67" s="91"/>
      <c r="GE67" s="91"/>
      <c r="GF67" s="91"/>
      <c r="GG67" s="91"/>
      <c r="GH67" s="91"/>
      <c r="GI67" s="91"/>
      <c r="GJ67" s="91"/>
      <c r="GK67" s="91"/>
      <c r="GL67" s="91"/>
      <c r="GM67" s="91"/>
      <c r="GN67" s="91"/>
      <c r="GO67" s="91"/>
      <c r="GP67" s="91"/>
      <c r="GQ67" s="91"/>
      <c r="GR67" s="91"/>
      <c r="GS67" s="91"/>
      <c r="GT67" s="91"/>
      <c r="GU67" s="91"/>
      <c r="GV67" s="91"/>
      <c r="GW67" s="91"/>
      <c r="GX67" s="91"/>
      <c r="GY67" s="91"/>
      <c r="GZ67" s="91"/>
      <c r="HA67" s="91"/>
      <c r="HB67" s="91"/>
      <c r="HC67" s="91"/>
      <c r="HD67" s="91"/>
      <c r="HE67" s="91"/>
      <c r="HF67" s="91"/>
      <c r="HG67" s="91"/>
      <c r="HH67" s="91"/>
      <c r="HI67" s="91"/>
      <c r="HJ67" s="91"/>
      <c r="HK67" s="91"/>
      <c r="HL67" s="91"/>
      <c r="HM67" s="91"/>
      <c r="HN67" s="91"/>
      <c r="HO67" s="91"/>
      <c r="HP67" s="91"/>
      <c r="HQ67" s="91"/>
      <c r="HR67" s="91"/>
      <c r="HS67" s="91"/>
      <c r="HT67" s="91"/>
      <c r="HU67" s="91"/>
      <c r="HV67" s="91"/>
      <c r="HW67" s="91"/>
      <c r="HX67" s="91"/>
      <c r="HY67" s="91"/>
      <c r="HZ67" s="91"/>
      <c r="IA67" s="91"/>
      <c r="IB67" s="91"/>
      <c r="IC67" s="91"/>
      <c r="ID67" s="91"/>
      <c r="IE67" s="91"/>
      <c r="IF67" s="91"/>
      <c r="IG67" s="91"/>
      <c r="IH67" s="91"/>
      <c r="II67" s="91"/>
      <c r="IJ67" s="91"/>
      <c r="IK67" s="91"/>
      <c r="IL67" s="91"/>
      <c r="IM67" s="91"/>
      <c r="IN67" s="91"/>
      <c r="IO67" s="91"/>
      <c r="IP67" s="91"/>
      <c r="IQ67" s="91"/>
      <c r="IR67" s="91"/>
      <c r="IS67" s="91"/>
      <c r="IT67" s="91"/>
      <c r="IU67" s="91"/>
      <c r="IV67" s="91"/>
    </row>
    <row r="68" spans="1:256">
      <c r="A68" s="97" t="s">
        <v>385</v>
      </c>
      <c r="B68" s="27" t="s">
        <v>184</v>
      </c>
      <c r="C68" s="40" t="s">
        <v>355</v>
      </c>
      <c r="D68" s="97">
        <f>+D67</f>
        <v>30</v>
      </c>
      <c r="E68" s="12"/>
      <c r="F68" s="12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  <c r="BY68" s="91"/>
      <c r="BZ68" s="91"/>
      <c r="CA68" s="91"/>
      <c r="CB68" s="91"/>
      <c r="CC68" s="91"/>
      <c r="CD68" s="91"/>
      <c r="CE68" s="91"/>
      <c r="CF68" s="91"/>
      <c r="CG68" s="91"/>
      <c r="CH68" s="91"/>
      <c r="CI68" s="91"/>
      <c r="CJ68" s="91"/>
      <c r="CK68" s="91"/>
      <c r="CL68" s="91"/>
      <c r="CM68" s="91"/>
      <c r="CN68" s="91"/>
      <c r="CO68" s="91"/>
      <c r="CP68" s="91"/>
      <c r="CQ68" s="91"/>
      <c r="CR68" s="91"/>
      <c r="CS68" s="91"/>
      <c r="CT68" s="91"/>
      <c r="CU68" s="91"/>
      <c r="CV68" s="91"/>
      <c r="CW68" s="91"/>
      <c r="CX68" s="91"/>
      <c r="CY68" s="91"/>
      <c r="CZ68" s="91"/>
      <c r="DA68" s="91"/>
      <c r="DB68" s="91"/>
      <c r="DC68" s="91"/>
      <c r="DD68" s="91"/>
      <c r="DE68" s="91"/>
      <c r="DF68" s="91"/>
      <c r="DG68" s="91"/>
      <c r="DH68" s="91"/>
      <c r="DI68" s="91"/>
      <c r="DJ68" s="91"/>
      <c r="DK68" s="91"/>
      <c r="DL68" s="91"/>
      <c r="DM68" s="91"/>
      <c r="DN68" s="91"/>
      <c r="DO68" s="91"/>
      <c r="DP68" s="91"/>
      <c r="DQ68" s="91"/>
      <c r="DR68" s="91"/>
      <c r="DS68" s="91"/>
      <c r="DT68" s="91"/>
      <c r="DU68" s="91"/>
      <c r="DV68" s="91"/>
      <c r="DW68" s="91"/>
      <c r="DX68" s="91"/>
      <c r="DY68" s="91"/>
      <c r="DZ68" s="91"/>
      <c r="EA68" s="91"/>
      <c r="EB68" s="91"/>
      <c r="EC68" s="91"/>
      <c r="ED68" s="91"/>
      <c r="EE68" s="91"/>
      <c r="EF68" s="91"/>
      <c r="EG68" s="91"/>
      <c r="EH68" s="91"/>
      <c r="EI68" s="91"/>
      <c r="EJ68" s="91"/>
      <c r="EK68" s="91"/>
      <c r="EL68" s="91"/>
      <c r="EM68" s="91"/>
      <c r="EN68" s="91"/>
      <c r="EO68" s="91"/>
      <c r="EP68" s="91"/>
      <c r="EQ68" s="91"/>
      <c r="ER68" s="91"/>
      <c r="ES68" s="91"/>
      <c r="ET68" s="91"/>
      <c r="EU68" s="91"/>
      <c r="EV68" s="91"/>
      <c r="EW68" s="91"/>
      <c r="EX68" s="91"/>
      <c r="EY68" s="91"/>
      <c r="EZ68" s="91"/>
      <c r="FA68" s="91"/>
      <c r="FB68" s="91"/>
      <c r="FC68" s="91"/>
      <c r="FD68" s="91"/>
      <c r="FE68" s="91"/>
      <c r="FF68" s="91"/>
      <c r="FG68" s="91"/>
      <c r="FH68" s="91"/>
      <c r="FI68" s="91"/>
      <c r="FJ68" s="91"/>
      <c r="FK68" s="91"/>
      <c r="FL68" s="91"/>
      <c r="FM68" s="91"/>
      <c r="FN68" s="91"/>
      <c r="FO68" s="91"/>
      <c r="FP68" s="91"/>
      <c r="FQ68" s="91"/>
      <c r="FR68" s="91"/>
      <c r="FS68" s="91"/>
      <c r="FT68" s="91"/>
      <c r="FU68" s="91"/>
      <c r="FV68" s="91"/>
      <c r="FW68" s="91"/>
      <c r="FX68" s="91"/>
      <c r="FY68" s="91"/>
      <c r="FZ68" s="91"/>
      <c r="GA68" s="91"/>
      <c r="GB68" s="91"/>
      <c r="GC68" s="91"/>
      <c r="GD68" s="91"/>
      <c r="GE68" s="91"/>
      <c r="GF68" s="91"/>
      <c r="GG68" s="91"/>
      <c r="GH68" s="91"/>
      <c r="GI68" s="91"/>
      <c r="GJ68" s="91"/>
      <c r="GK68" s="91"/>
      <c r="GL68" s="91"/>
      <c r="GM68" s="91"/>
      <c r="GN68" s="91"/>
      <c r="GO68" s="91"/>
      <c r="GP68" s="91"/>
      <c r="GQ68" s="91"/>
      <c r="GR68" s="91"/>
      <c r="GS68" s="91"/>
      <c r="GT68" s="91"/>
      <c r="GU68" s="91"/>
      <c r="GV68" s="91"/>
      <c r="GW68" s="91"/>
      <c r="GX68" s="91"/>
      <c r="GY68" s="91"/>
      <c r="GZ68" s="91"/>
      <c r="HA68" s="91"/>
      <c r="HB68" s="91"/>
      <c r="HC68" s="91"/>
      <c r="HD68" s="91"/>
      <c r="HE68" s="91"/>
      <c r="HF68" s="91"/>
      <c r="HG68" s="91"/>
      <c r="HH68" s="91"/>
      <c r="HI68" s="91"/>
      <c r="HJ68" s="91"/>
      <c r="HK68" s="91"/>
      <c r="HL68" s="91"/>
      <c r="HM68" s="91"/>
      <c r="HN68" s="91"/>
      <c r="HO68" s="91"/>
      <c r="HP68" s="91"/>
      <c r="HQ68" s="91"/>
      <c r="HR68" s="91"/>
      <c r="HS68" s="91"/>
      <c r="HT68" s="91"/>
      <c r="HU68" s="91"/>
      <c r="HV68" s="91"/>
      <c r="HW68" s="91"/>
      <c r="HX68" s="91"/>
      <c r="HY68" s="91"/>
      <c r="HZ68" s="91"/>
      <c r="IA68" s="91"/>
      <c r="IB68" s="91"/>
      <c r="IC68" s="91"/>
      <c r="ID68" s="91"/>
      <c r="IE68" s="91"/>
      <c r="IF68" s="91"/>
      <c r="IG68" s="91"/>
      <c r="IH68" s="91"/>
      <c r="II68" s="91"/>
      <c r="IJ68" s="91"/>
      <c r="IK68" s="91"/>
      <c r="IL68" s="91"/>
      <c r="IM68" s="91"/>
      <c r="IN68" s="91"/>
      <c r="IO68" s="91"/>
      <c r="IP68" s="91"/>
      <c r="IQ68" s="91"/>
      <c r="IR68" s="91"/>
      <c r="IS68" s="91"/>
      <c r="IT68" s="91"/>
      <c r="IU68" s="91"/>
      <c r="IV68" s="91"/>
    </row>
    <row r="69" spans="1:256">
      <c r="A69" s="97" t="s">
        <v>386</v>
      </c>
      <c r="B69" s="27" t="s">
        <v>186</v>
      </c>
      <c r="C69" s="40" t="s">
        <v>362</v>
      </c>
      <c r="D69" s="97">
        <f>+D68*2</f>
        <v>60</v>
      </c>
      <c r="E69" s="12"/>
      <c r="F69" s="12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  <c r="BY69" s="91"/>
      <c r="BZ69" s="91"/>
      <c r="CA69" s="91"/>
      <c r="CB69" s="91"/>
      <c r="CC69" s="91"/>
      <c r="CD69" s="91"/>
      <c r="CE69" s="91"/>
      <c r="CF69" s="91"/>
      <c r="CG69" s="91"/>
      <c r="CH69" s="91"/>
      <c r="CI69" s="91"/>
      <c r="CJ69" s="91"/>
      <c r="CK69" s="91"/>
      <c r="CL69" s="91"/>
      <c r="CM69" s="91"/>
      <c r="CN69" s="91"/>
      <c r="CO69" s="91"/>
      <c r="CP69" s="91"/>
      <c r="CQ69" s="91"/>
      <c r="CR69" s="91"/>
      <c r="CS69" s="91"/>
      <c r="CT69" s="91"/>
      <c r="CU69" s="91"/>
      <c r="CV69" s="91"/>
      <c r="CW69" s="91"/>
      <c r="CX69" s="91"/>
      <c r="CY69" s="91"/>
      <c r="CZ69" s="91"/>
      <c r="DA69" s="91"/>
      <c r="DB69" s="91"/>
      <c r="DC69" s="91"/>
      <c r="DD69" s="91"/>
      <c r="DE69" s="91"/>
      <c r="DF69" s="91"/>
      <c r="DG69" s="91"/>
      <c r="DH69" s="91"/>
      <c r="DI69" s="91"/>
      <c r="DJ69" s="91"/>
      <c r="DK69" s="91"/>
      <c r="DL69" s="91"/>
      <c r="DM69" s="91"/>
      <c r="DN69" s="91"/>
      <c r="DO69" s="91"/>
      <c r="DP69" s="91"/>
      <c r="DQ69" s="91"/>
      <c r="DR69" s="91"/>
      <c r="DS69" s="91"/>
      <c r="DT69" s="91"/>
      <c r="DU69" s="91"/>
      <c r="DV69" s="91"/>
      <c r="DW69" s="91"/>
      <c r="DX69" s="91"/>
      <c r="DY69" s="91"/>
      <c r="DZ69" s="91"/>
      <c r="EA69" s="91"/>
      <c r="EB69" s="91"/>
      <c r="EC69" s="91"/>
      <c r="ED69" s="91"/>
      <c r="EE69" s="91"/>
      <c r="EF69" s="91"/>
      <c r="EG69" s="91"/>
      <c r="EH69" s="91"/>
      <c r="EI69" s="91"/>
      <c r="EJ69" s="91"/>
      <c r="EK69" s="91"/>
      <c r="EL69" s="91"/>
      <c r="EM69" s="91"/>
      <c r="EN69" s="91"/>
      <c r="EO69" s="91"/>
      <c r="EP69" s="91"/>
      <c r="EQ69" s="91"/>
      <c r="ER69" s="91"/>
      <c r="ES69" s="91"/>
      <c r="ET69" s="91"/>
      <c r="EU69" s="91"/>
      <c r="EV69" s="91"/>
      <c r="EW69" s="91"/>
      <c r="EX69" s="91"/>
      <c r="EY69" s="91"/>
      <c r="EZ69" s="91"/>
      <c r="FA69" s="91"/>
      <c r="FB69" s="91"/>
      <c r="FC69" s="91"/>
      <c r="FD69" s="91"/>
      <c r="FE69" s="91"/>
      <c r="FF69" s="91"/>
      <c r="FG69" s="91"/>
      <c r="FH69" s="91"/>
      <c r="FI69" s="91"/>
      <c r="FJ69" s="91"/>
      <c r="FK69" s="91"/>
      <c r="FL69" s="91"/>
      <c r="FM69" s="91"/>
      <c r="FN69" s="91"/>
      <c r="FO69" s="91"/>
      <c r="FP69" s="91"/>
      <c r="FQ69" s="91"/>
      <c r="FR69" s="91"/>
      <c r="FS69" s="91"/>
      <c r="FT69" s="91"/>
      <c r="FU69" s="91"/>
      <c r="FV69" s="91"/>
      <c r="FW69" s="91"/>
      <c r="FX69" s="91"/>
      <c r="FY69" s="91"/>
      <c r="FZ69" s="91"/>
      <c r="GA69" s="91"/>
      <c r="GB69" s="91"/>
      <c r="GC69" s="91"/>
      <c r="GD69" s="91"/>
      <c r="GE69" s="91"/>
      <c r="GF69" s="91"/>
      <c r="GG69" s="91"/>
      <c r="GH69" s="91"/>
      <c r="GI69" s="91"/>
      <c r="GJ69" s="91"/>
      <c r="GK69" s="91"/>
      <c r="GL69" s="91"/>
      <c r="GM69" s="91"/>
      <c r="GN69" s="91"/>
      <c r="GO69" s="91"/>
      <c r="GP69" s="91"/>
      <c r="GQ69" s="91"/>
      <c r="GR69" s="91"/>
      <c r="GS69" s="91"/>
      <c r="GT69" s="91"/>
      <c r="GU69" s="91"/>
      <c r="GV69" s="91"/>
      <c r="GW69" s="91"/>
      <c r="GX69" s="91"/>
      <c r="GY69" s="91"/>
      <c r="GZ69" s="91"/>
      <c r="HA69" s="91"/>
      <c r="HB69" s="91"/>
      <c r="HC69" s="91"/>
      <c r="HD69" s="91"/>
      <c r="HE69" s="91"/>
      <c r="HF69" s="91"/>
      <c r="HG69" s="91"/>
      <c r="HH69" s="91"/>
      <c r="HI69" s="91"/>
      <c r="HJ69" s="91"/>
      <c r="HK69" s="91"/>
      <c r="HL69" s="91"/>
      <c r="HM69" s="91"/>
      <c r="HN69" s="91"/>
      <c r="HO69" s="91"/>
      <c r="HP69" s="91"/>
      <c r="HQ69" s="91"/>
      <c r="HR69" s="91"/>
      <c r="HS69" s="91"/>
      <c r="HT69" s="91"/>
      <c r="HU69" s="91"/>
      <c r="HV69" s="91"/>
      <c r="HW69" s="91"/>
      <c r="HX69" s="91"/>
      <c r="HY69" s="91"/>
      <c r="HZ69" s="91"/>
      <c r="IA69" s="91"/>
      <c r="IB69" s="91"/>
      <c r="IC69" s="91"/>
      <c r="ID69" s="91"/>
      <c r="IE69" s="91"/>
      <c r="IF69" s="91"/>
      <c r="IG69" s="91"/>
      <c r="IH69" s="91"/>
      <c r="II69" s="91"/>
      <c r="IJ69" s="91"/>
      <c r="IK69" s="91"/>
      <c r="IL69" s="91"/>
      <c r="IM69" s="91"/>
      <c r="IN69" s="91"/>
      <c r="IO69" s="91"/>
      <c r="IP69" s="91"/>
      <c r="IQ69" s="91"/>
      <c r="IR69" s="91"/>
      <c r="IS69" s="91"/>
      <c r="IT69" s="91"/>
      <c r="IU69" s="91"/>
      <c r="IV69" s="91"/>
    </row>
    <row r="70" spans="1:256">
      <c r="A70" s="97" t="s">
        <v>387</v>
      </c>
      <c r="B70" s="12" t="s">
        <v>388</v>
      </c>
      <c r="C70" s="10" t="s">
        <v>8</v>
      </c>
      <c r="D70" s="11">
        <v>60</v>
      </c>
      <c r="E70" s="12"/>
      <c r="F70" s="12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1"/>
      <c r="BT70" s="91"/>
      <c r="BU70" s="91"/>
      <c r="BV70" s="91"/>
      <c r="BW70" s="91"/>
      <c r="BX70" s="91"/>
      <c r="BY70" s="91"/>
      <c r="BZ70" s="91"/>
      <c r="CA70" s="91"/>
      <c r="CB70" s="91"/>
      <c r="CC70" s="91"/>
      <c r="CD70" s="91"/>
      <c r="CE70" s="91"/>
      <c r="CF70" s="91"/>
      <c r="CG70" s="91"/>
      <c r="CH70" s="91"/>
      <c r="CI70" s="91"/>
      <c r="CJ70" s="91"/>
      <c r="CK70" s="91"/>
      <c r="CL70" s="91"/>
      <c r="CM70" s="91"/>
      <c r="CN70" s="91"/>
      <c r="CO70" s="91"/>
      <c r="CP70" s="91"/>
      <c r="CQ70" s="91"/>
      <c r="CR70" s="91"/>
      <c r="CS70" s="91"/>
      <c r="CT70" s="91"/>
      <c r="CU70" s="91"/>
      <c r="CV70" s="91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1"/>
      <c r="FX70" s="91"/>
      <c r="FY70" s="91"/>
      <c r="FZ70" s="91"/>
      <c r="GA70" s="91"/>
      <c r="GB70" s="91"/>
      <c r="GC70" s="91"/>
      <c r="GD70" s="91"/>
      <c r="GE70" s="91"/>
      <c r="GF70" s="91"/>
      <c r="GG70" s="91"/>
      <c r="GH70" s="91"/>
      <c r="GI70" s="91"/>
      <c r="GJ70" s="91"/>
      <c r="GK70" s="91"/>
      <c r="GL70" s="91"/>
      <c r="GM70" s="91"/>
      <c r="GN70" s="91"/>
      <c r="GO70" s="91"/>
      <c r="GP70" s="91"/>
      <c r="GQ70" s="91"/>
      <c r="GR70" s="91"/>
      <c r="GS70" s="91"/>
      <c r="GT70" s="91"/>
      <c r="GU70" s="91"/>
      <c r="GV70" s="91"/>
      <c r="GW70" s="91"/>
      <c r="GX70" s="91"/>
      <c r="GY70" s="91"/>
      <c r="GZ70" s="91"/>
      <c r="HA70" s="91"/>
      <c r="HB70" s="91"/>
      <c r="HC70" s="91"/>
      <c r="HD70" s="91"/>
      <c r="HE70" s="91"/>
      <c r="HF70" s="91"/>
      <c r="HG70" s="91"/>
      <c r="HH70" s="91"/>
      <c r="HI70" s="91"/>
      <c r="HJ70" s="91"/>
      <c r="HK70" s="91"/>
      <c r="HL70" s="91"/>
      <c r="HM70" s="91"/>
      <c r="HN70" s="91"/>
      <c r="HO70" s="91"/>
      <c r="HP70" s="91"/>
      <c r="HQ70" s="91"/>
      <c r="HR70" s="91"/>
      <c r="HS70" s="91"/>
      <c r="HT70" s="91"/>
      <c r="HU70" s="91"/>
      <c r="HV70" s="91"/>
      <c r="HW70" s="91"/>
      <c r="HX70" s="91"/>
      <c r="HY70" s="91"/>
      <c r="HZ70" s="91"/>
      <c r="IA70" s="91"/>
      <c r="IB70" s="91"/>
      <c r="IC70" s="91"/>
      <c r="ID70" s="91"/>
      <c r="IE70" s="91"/>
      <c r="IF70" s="91"/>
      <c r="IG70" s="91"/>
      <c r="IH70" s="91"/>
      <c r="II70" s="91"/>
      <c r="IJ70" s="91"/>
      <c r="IK70" s="91"/>
      <c r="IL70" s="91"/>
      <c r="IM70" s="91"/>
      <c r="IN70" s="91"/>
      <c r="IO70" s="91"/>
      <c r="IP70" s="91"/>
      <c r="IQ70" s="91"/>
      <c r="IR70" s="91"/>
      <c r="IS70" s="91"/>
      <c r="IT70" s="91"/>
      <c r="IU70" s="91"/>
      <c r="IV70" s="91"/>
    </row>
    <row r="71" spans="1:256">
      <c r="A71" s="36" t="s">
        <v>389</v>
      </c>
      <c r="B71" s="113" t="s">
        <v>48</v>
      </c>
      <c r="C71" s="38"/>
      <c r="D71" s="38"/>
      <c r="E71" s="242"/>
      <c r="F71" s="242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5"/>
      <c r="FL71" s="35"/>
      <c r="FM71" s="35"/>
      <c r="FN71" s="35"/>
      <c r="FO71" s="35"/>
      <c r="FP71" s="35"/>
      <c r="FQ71" s="35"/>
      <c r="FR71" s="35"/>
      <c r="FS71" s="35"/>
      <c r="FT71" s="35"/>
      <c r="FU71" s="35"/>
      <c r="FV71" s="35"/>
      <c r="FW71" s="35"/>
      <c r="FX71" s="35"/>
      <c r="FY71" s="35"/>
      <c r="FZ71" s="35"/>
      <c r="GA71" s="35"/>
      <c r="GB71" s="35"/>
      <c r="GC71" s="35"/>
      <c r="GD71" s="35"/>
      <c r="GE71" s="35"/>
      <c r="GF71" s="35"/>
      <c r="GG71" s="35"/>
      <c r="GH71" s="35"/>
      <c r="GI71" s="35"/>
      <c r="GJ71" s="35"/>
      <c r="GK71" s="35"/>
      <c r="GL71" s="35"/>
      <c r="GM71" s="35"/>
      <c r="GN71" s="35"/>
      <c r="GO71" s="35"/>
      <c r="GP71" s="35"/>
      <c r="GQ71" s="35"/>
      <c r="GR71" s="35"/>
      <c r="GS71" s="35"/>
      <c r="GT71" s="35"/>
      <c r="GU71" s="35"/>
      <c r="GV71" s="35"/>
      <c r="GW71" s="35"/>
      <c r="GX71" s="35"/>
      <c r="GY71" s="35"/>
      <c r="GZ71" s="35"/>
      <c r="HA71" s="35"/>
      <c r="HB71" s="35"/>
      <c r="HC71" s="35"/>
      <c r="HD71" s="35"/>
      <c r="HE71" s="35"/>
      <c r="HF71" s="35"/>
      <c r="HG71" s="35"/>
      <c r="HH71" s="35"/>
      <c r="HI71" s="35"/>
      <c r="HJ71" s="35"/>
      <c r="HK71" s="35"/>
      <c r="HL71" s="35"/>
      <c r="HM71" s="35"/>
      <c r="HN71" s="35"/>
      <c r="HO71" s="35"/>
      <c r="HP71" s="35"/>
      <c r="HQ71" s="35"/>
      <c r="HR71" s="35"/>
      <c r="HS71" s="35"/>
      <c r="HT71" s="35"/>
      <c r="HU71" s="35"/>
      <c r="HV71" s="35"/>
      <c r="HW71" s="35"/>
      <c r="HX71" s="35"/>
      <c r="HY71" s="35"/>
      <c r="HZ71" s="35"/>
      <c r="IA71" s="35"/>
      <c r="IB71" s="35"/>
      <c r="IC71" s="35"/>
      <c r="ID71" s="35"/>
      <c r="IE71" s="35"/>
      <c r="IF71" s="35"/>
      <c r="IG71" s="35"/>
      <c r="IH71" s="35"/>
      <c r="II71" s="35"/>
      <c r="IJ71" s="35"/>
      <c r="IK71" s="35"/>
      <c r="IL71" s="35"/>
      <c r="IM71" s="35"/>
      <c r="IN71" s="35"/>
      <c r="IO71" s="35"/>
      <c r="IP71" s="35"/>
      <c r="IQ71" s="35"/>
      <c r="IR71" s="35"/>
      <c r="IS71" s="35"/>
      <c r="IT71" s="35"/>
      <c r="IU71" s="35"/>
      <c r="IV71" s="35"/>
    </row>
    <row r="72" spans="1:256" ht="51">
      <c r="A72" s="98" t="s">
        <v>390</v>
      </c>
      <c r="B72" s="27" t="s">
        <v>49</v>
      </c>
      <c r="C72" s="40" t="s">
        <v>50</v>
      </c>
      <c r="D72" s="98">
        <v>1</v>
      </c>
      <c r="E72" s="12"/>
      <c r="F72" s="12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  <c r="BQ72" s="91"/>
      <c r="BR72" s="91"/>
      <c r="BS72" s="91"/>
      <c r="BT72" s="91"/>
      <c r="BU72" s="91"/>
      <c r="BV72" s="91"/>
      <c r="BW72" s="91"/>
      <c r="BX72" s="91"/>
      <c r="BY72" s="91"/>
      <c r="BZ72" s="91"/>
      <c r="CA72" s="91"/>
      <c r="CB72" s="91"/>
      <c r="CC72" s="91"/>
      <c r="CD72" s="91"/>
      <c r="CE72" s="91"/>
      <c r="CF72" s="91"/>
      <c r="CG72" s="91"/>
      <c r="CH72" s="91"/>
      <c r="CI72" s="91"/>
      <c r="CJ72" s="91"/>
      <c r="CK72" s="91"/>
      <c r="CL72" s="91"/>
      <c r="CM72" s="91"/>
      <c r="CN72" s="91"/>
      <c r="CO72" s="91"/>
      <c r="CP72" s="91"/>
      <c r="CQ72" s="91"/>
      <c r="CR72" s="91"/>
      <c r="CS72" s="91"/>
      <c r="CT72" s="91"/>
      <c r="CU72" s="91"/>
      <c r="CV72" s="91"/>
      <c r="CW72" s="91"/>
      <c r="CX72" s="91"/>
      <c r="CY72" s="91"/>
      <c r="CZ72" s="91"/>
      <c r="DA72" s="91"/>
      <c r="DB72" s="91"/>
      <c r="DC72" s="91"/>
      <c r="DD72" s="91"/>
      <c r="DE72" s="91"/>
      <c r="DF72" s="91"/>
      <c r="DG72" s="91"/>
      <c r="DH72" s="91"/>
      <c r="DI72" s="91"/>
      <c r="DJ72" s="91"/>
      <c r="DK72" s="91"/>
      <c r="DL72" s="91"/>
      <c r="DM72" s="91"/>
      <c r="DN72" s="91"/>
      <c r="DO72" s="91"/>
      <c r="DP72" s="91"/>
      <c r="DQ72" s="91"/>
      <c r="DR72" s="91"/>
      <c r="DS72" s="91"/>
      <c r="DT72" s="91"/>
      <c r="DU72" s="91"/>
      <c r="DV72" s="91"/>
      <c r="DW72" s="91"/>
      <c r="DX72" s="91"/>
      <c r="DY72" s="91"/>
      <c r="DZ72" s="91"/>
      <c r="EA72" s="91"/>
      <c r="EB72" s="91"/>
      <c r="EC72" s="91"/>
      <c r="ED72" s="91"/>
      <c r="EE72" s="91"/>
      <c r="EF72" s="91"/>
      <c r="EG72" s="91"/>
      <c r="EH72" s="91"/>
      <c r="EI72" s="91"/>
      <c r="EJ72" s="91"/>
      <c r="EK72" s="91"/>
      <c r="EL72" s="91"/>
      <c r="EM72" s="91"/>
      <c r="EN72" s="91"/>
      <c r="EO72" s="91"/>
      <c r="EP72" s="91"/>
      <c r="EQ72" s="91"/>
      <c r="ER72" s="91"/>
      <c r="ES72" s="91"/>
      <c r="ET72" s="91"/>
      <c r="EU72" s="91"/>
      <c r="EV72" s="91"/>
      <c r="EW72" s="91"/>
      <c r="EX72" s="91"/>
      <c r="EY72" s="91"/>
      <c r="EZ72" s="91"/>
      <c r="FA72" s="91"/>
      <c r="FB72" s="91"/>
      <c r="FC72" s="91"/>
      <c r="FD72" s="91"/>
      <c r="FE72" s="91"/>
      <c r="FF72" s="91"/>
      <c r="FG72" s="91"/>
      <c r="FH72" s="91"/>
      <c r="FI72" s="91"/>
      <c r="FJ72" s="91"/>
      <c r="FK72" s="91"/>
      <c r="FL72" s="91"/>
      <c r="FM72" s="91"/>
      <c r="FN72" s="91"/>
      <c r="FO72" s="91"/>
      <c r="FP72" s="91"/>
      <c r="FQ72" s="91"/>
      <c r="FR72" s="91"/>
      <c r="FS72" s="91"/>
      <c r="FT72" s="91"/>
      <c r="FU72" s="91"/>
      <c r="FV72" s="91"/>
      <c r="FW72" s="91"/>
      <c r="FX72" s="91"/>
      <c r="FY72" s="91"/>
      <c r="FZ72" s="91"/>
      <c r="GA72" s="91"/>
      <c r="GB72" s="91"/>
      <c r="GC72" s="91"/>
      <c r="GD72" s="91"/>
      <c r="GE72" s="91"/>
      <c r="GF72" s="91"/>
      <c r="GG72" s="91"/>
      <c r="GH72" s="91"/>
      <c r="GI72" s="91"/>
      <c r="GJ72" s="91"/>
      <c r="GK72" s="91"/>
      <c r="GL72" s="91"/>
      <c r="GM72" s="91"/>
      <c r="GN72" s="91"/>
      <c r="GO72" s="91"/>
      <c r="GP72" s="91"/>
      <c r="GQ72" s="91"/>
      <c r="GR72" s="91"/>
      <c r="GS72" s="91"/>
      <c r="GT72" s="91"/>
      <c r="GU72" s="91"/>
      <c r="GV72" s="91"/>
      <c r="GW72" s="91"/>
      <c r="GX72" s="91"/>
      <c r="GY72" s="91"/>
      <c r="GZ72" s="91"/>
      <c r="HA72" s="91"/>
      <c r="HB72" s="91"/>
      <c r="HC72" s="91"/>
      <c r="HD72" s="91"/>
      <c r="HE72" s="91"/>
      <c r="HF72" s="91"/>
      <c r="HG72" s="91"/>
      <c r="HH72" s="91"/>
      <c r="HI72" s="91"/>
      <c r="HJ72" s="91"/>
      <c r="HK72" s="91"/>
      <c r="HL72" s="91"/>
      <c r="HM72" s="91"/>
      <c r="HN72" s="91"/>
      <c r="HO72" s="91"/>
      <c r="HP72" s="91"/>
      <c r="HQ72" s="91"/>
      <c r="HR72" s="91"/>
      <c r="HS72" s="91"/>
      <c r="HT72" s="91"/>
      <c r="HU72" s="91"/>
      <c r="HV72" s="91"/>
      <c r="HW72" s="91"/>
      <c r="HX72" s="91"/>
      <c r="HY72" s="91"/>
      <c r="HZ72" s="91"/>
      <c r="IA72" s="91"/>
      <c r="IB72" s="91"/>
      <c r="IC72" s="91"/>
      <c r="ID72" s="91"/>
      <c r="IE72" s="91"/>
      <c r="IF72" s="91"/>
      <c r="IG72" s="91"/>
      <c r="IH72" s="91"/>
      <c r="II72" s="91"/>
      <c r="IJ72" s="91"/>
      <c r="IK72" s="91"/>
      <c r="IL72" s="91"/>
      <c r="IM72" s="91"/>
      <c r="IN72" s="91"/>
      <c r="IO72" s="91"/>
      <c r="IP72" s="91"/>
      <c r="IQ72" s="91"/>
      <c r="IR72" s="91"/>
      <c r="IS72" s="91"/>
      <c r="IT72" s="91"/>
      <c r="IU72" s="91"/>
      <c r="IV72" s="91"/>
    </row>
    <row r="73" spans="1:256">
      <c r="A73" s="6" t="s">
        <v>92</v>
      </c>
      <c r="B73" s="7" t="s">
        <v>291</v>
      </c>
      <c r="C73" s="7"/>
      <c r="D73" s="7"/>
      <c r="E73" s="12"/>
      <c r="F73" s="12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  <c r="BM73" s="91"/>
      <c r="BN73" s="91"/>
      <c r="BO73" s="91"/>
      <c r="BP73" s="91"/>
      <c r="BQ73" s="91"/>
      <c r="BR73" s="91"/>
      <c r="BS73" s="91"/>
      <c r="BT73" s="91"/>
      <c r="BU73" s="91"/>
      <c r="BV73" s="91"/>
      <c r="BW73" s="91"/>
      <c r="BX73" s="91"/>
      <c r="BY73" s="91"/>
      <c r="BZ73" s="91"/>
      <c r="CA73" s="91"/>
      <c r="CB73" s="91"/>
      <c r="CC73" s="91"/>
      <c r="CD73" s="91"/>
      <c r="CE73" s="91"/>
      <c r="CF73" s="91"/>
      <c r="CG73" s="91"/>
      <c r="CH73" s="91"/>
      <c r="CI73" s="91"/>
      <c r="CJ73" s="91"/>
      <c r="CK73" s="91"/>
      <c r="CL73" s="91"/>
      <c r="CM73" s="91"/>
      <c r="CN73" s="91"/>
      <c r="CO73" s="91"/>
      <c r="CP73" s="91"/>
      <c r="CQ73" s="91"/>
      <c r="CR73" s="91"/>
      <c r="CS73" s="91"/>
      <c r="CT73" s="91"/>
      <c r="CU73" s="91"/>
      <c r="CV73" s="91"/>
      <c r="CW73" s="91"/>
      <c r="CX73" s="91"/>
      <c r="CY73" s="91"/>
      <c r="CZ73" s="91"/>
      <c r="DA73" s="91"/>
      <c r="DB73" s="91"/>
      <c r="DC73" s="91"/>
      <c r="DD73" s="91"/>
      <c r="DE73" s="91"/>
      <c r="DF73" s="91"/>
      <c r="DG73" s="91"/>
      <c r="DH73" s="91"/>
      <c r="DI73" s="91"/>
      <c r="DJ73" s="91"/>
      <c r="DK73" s="91"/>
      <c r="DL73" s="91"/>
      <c r="DM73" s="91"/>
      <c r="DN73" s="91"/>
      <c r="DO73" s="91"/>
      <c r="DP73" s="91"/>
      <c r="DQ73" s="91"/>
      <c r="DR73" s="91"/>
      <c r="DS73" s="91"/>
      <c r="DT73" s="91"/>
      <c r="DU73" s="91"/>
      <c r="DV73" s="91"/>
      <c r="DW73" s="91"/>
      <c r="DX73" s="91"/>
      <c r="DY73" s="91"/>
      <c r="DZ73" s="91"/>
      <c r="EA73" s="91"/>
      <c r="EB73" s="91"/>
      <c r="EC73" s="91"/>
      <c r="ED73" s="91"/>
      <c r="EE73" s="91"/>
      <c r="EF73" s="91"/>
      <c r="EG73" s="91"/>
      <c r="EH73" s="91"/>
      <c r="EI73" s="91"/>
      <c r="EJ73" s="91"/>
      <c r="EK73" s="91"/>
      <c r="EL73" s="91"/>
      <c r="EM73" s="91"/>
      <c r="EN73" s="91"/>
      <c r="EO73" s="91"/>
      <c r="EP73" s="91"/>
      <c r="EQ73" s="91"/>
      <c r="ER73" s="91"/>
      <c r="ES73" s="91"/>
      <c r="ET73" s="91"/>
      <c r="EU73" s="91"/>
      <c r="EV73" s="91"/>
      <c r="EW73" s="91"/>
      <c r="EX73" s="91"/>
      <c r="EY73" s="91"/>
      <c r="EZ73" s="91"/>
      <c r="FA73" s="91"/>
      <c r="FB73" s="91"/>
      <c r="FC73" s="91"/>
      <c r="FD73" s="91"/>
      <c r="FE73" s="91"/>
      <c r="FF73" s="91"/>
      <c r="FG73" s="91"/>
      <c r="FH73" s="91"/>
      <c r="FI73" s="91"/>
      <c r="FJ73" s="91"/>
      <c r="FK73" s="91"/>
      <c r="FL73" s="91"/>
      <c r="FM73" s="91"/>
      <c r="FN73" s="91"/>
      <c r="FO73" s="91"/>
      <c r="FP73" s="91"/>
      <c r="FQ73" s="91"/>
      <c r="FR73" s="91"/>
      <c r="FS73" s="91"/>
      <c r="FT73" s="91"/>
      <c r="FU73" s="91"/>
      <c r="FV73" s="91"/>
      <c r="FW73" s="91"/>
      <c r="FX73" s="91"/>
      <c r="FY73" s="91"/>
      <c r="FZ73" s="91"/>
      <c r="GA73" s="91"/>
      <c r="GB73" s="91"/>
      <c r="GC73" s="91"/>
      <c r="GD73" s="91"/>
      <c r="GE73" s="91"/>
      <c r="GF73" s="91"/>
      <c r="GG73" s="91"/>
      <c r="GH73" s="91"/>
      <c r="GI73" s="91"/>
      <c r="GJ73" s="91"/>
      <c r="GK73" s="91"/>
      <c r="GL73" s="91"/>
      <c r="GM73" s="91"/>
      <c r="GN73" s="91"/>
      <c r="GO73" s="91"/>
      <c r="GP73" s="91"/>
      <c r="GQ73" s="91"/>
      <c r="GR73" s="91"/>
      <c r="GS73" s="91"/>
      <c r="GT73" s="91"/>
      <c r="GU73" s="91"/>
      <c r="GV73" s="91"/>
      <c r="GW73" s="91"/>
      <c r="GX73" s="91"/>
      <c r="GY73" s="91"/>
      <c r="GZ73" s="91"/>
      <c r="HA73" s="91"/>
      <c r="HB73" s="91"/>
      <c r="HC73" s="91"/>
      <c r="HD73" s="91"/>
      <c r="HE73" s="91"/>
      <c r="HF73" s="91"/>
      <c r="HG73" s="91"/>
      <c r="HH73" s="91"/>
      <c r="HI73" s="91"/>
      <c r="HJ73" s="91"/>
      <c r="HK73" s="91"/>
      <c r="HL73" s="91"/>
      <c r="HM73" s="91"/>
      <c r="HN73" s="91"/>
      <c r="HO73" s="91"/>
      <c r="HP73" s="91"/>
      <c r="HQ73" s="91"/>
      <c r="HR73" s="91"/>
      <c r="HS73" s="91"/>
      <c r="HT73" s="91"/>
      <c r="HU73" s="91"/>
      <c r="HV73" s="91"/>
      <c r="HW73" s="91"/>
      <c r="HX73" s="91"/>
      <c r="HY73" s="91"/>
      <c r="HZ73" s="91"/>
      <c r="IA73" s="91"/>
      <c r="IB73" s="91"/>
      <c r="IC73" s="91"/>
      <c r="ID73" s="91"/>
      <c r="IE73" s="91"/>
      <c r="IF73" s="91"/>
      <c r="IG73" s="91"/>
      <c r="IH73" s="91"/>
      <c r="II73" s="91"/>
      <c r="IJ73" s="91"/>
    </row>
    <row r="74" spans="1:256">
      <c r="A74" s="36" t="s">
        <v>179</v>
      </c>
      <c r="B74" s="113" t="s">
        <v>106</v>
      </c>
      <c r="C74" s="38"/>
      <c r="D74" s="38"/>
      <c r="E74" s="242"/>
      <c r="F74" s="242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  <c r="ES74" s="35"/>
      <c r="ET74" s="35"/>
      <c r="EU74" s="35"/>
      <c r="EV74" s="35"/>
      <c r="EW74" s="35"/>
      <c r="EX74" s="35"/>
      <c r="EY74" s="35"/>
      <c r="EZ74" s="35"/>
      <c r="FA74" s="35"/>
      <c r="FB74" s="35"/>
      <c r="FC74" s="35"/>
      <c r="FD74" s="35"/>
      <c r="FE74" s="35"/>
      <c r="FF74" s="35"/>
      <c r="FG74" s="35"/>
      <c r="FH74" s="35"/>
      <c r="FI74" s="35"/>
      <c r="FJ74" s="35"/>
      <c r="FK74" s="35"/>
      <c r="FL74" s="35"/>
      <c r="FM74" s="35"/>
      <c r="FN74" s="35"/>
      <c r="FO74" s="35"/>
      <c r="FP74" s="35"/>
      <c r="FQ74" s="35"/>
      <c r="FR74" s="35"/>
      <c r="FS74" s="35"/>
      <c r="FT74" s="35"/>
      <c r="FU74" s="35"/>
      <c r="FV74" s="35"/>
      <c r="FW74" s="35"/>
      <c r="FX74" s="35"/>
      <c r="FY74" s="35"/>
      <c r="FZ74" s="35"/>
      <c r="GA74" s="35"/>
      <c r="GB74" s="35"/>
      <c r="GC74" s="35"/>
      <c r="GD74" s="35"/>
      <c r="GE74" s="35"/>
      <c r="GF74" s="35"/>
      <c r="GG74" s="35"/>
      <c r="GH74" s="35"/>
      <c r="GI74" s="35"/>
      <c r="GJ74" s="35"/>
      <c r="GK74" s="35"/>
      <c r="GL74" s="35"/>
      <c r="GM74" s="35"/>
      <c r="GN74" s="35"/>
      <c r="GO74" s="35"/>
      <c r="GP74" s="35"/>
      <c r="GQ74" s="35"/>
      <c r="GR74" s="35"/>
      <c r="GS74" s="35"/>
      <c r="GT74" s="35"/>
      <c r="GU74" s="35"/>
      <c r="GV74" s="35"/>
      <c r="GW74" s="35"/>
      <c r="GX74" s="35"/>
      <c r="GY74" s="35"/>
      <c r="GZ74" s="35"/>
      <c r="HA74" s="35"/>
      <c r="HB74" s="35"/>
      <c r="HC74" s="35"/>
      <c r="HD74" s="35"/>
      <c r="HE74" s="35"/>
      <c r="HF74" s="35"/>
      <c r="HG74" s="35"/>
      <c r="HH74" s="35"/>
      <c r="HI74" s="35"/>
      <c r="HJ74" s="35"/>
      <c r="HK74" s="35"/>
      <c r="HL74" s="35"/>
      <c r="HM74" s="35"/>
      <c r="HN74" s="35"/>
      <c r="HO74" s="35"/>
      <c r="HP74" s="35"/>
      <c r="HQ74" s="35"/>
      <c r="HR74" s="35"/>
      <c r="HS74" s="35"/>
      <c r="HT74" s="35"/>
      <c r="HU74" s="35"/>
      <c r="HV74" s="35"/>
      <c r="HW74" s="35"/>
      <c r="HX74" s="35"/>
      <c r="HY74" s="35"/>
      <c r="HZ74" s="35"/>
      <c r="IA74" s="35"/>
      <c r="IB74" s="35"/>
      <c r="IC74" s="35"/>
      <c r="ID74" s="35"/>
      <c r="IE74" s="35"/>
      <c r="IF74" s="35"/>
      <c r="IG74" s="35"/>
      <c r="IH74" s="35"/>
      <c r="II74" s="35"/>
      <c r="IJ74" s="35"/>
      <c r="IK74" s="35"/>
      <c r="IL74" s="35"/>
      <c r="IM74" s="35"/>
      <c r="IN74" s="35"/>
      <c r="IO74" s="35"/>
      <c r="IP74" s="35"/>
      <c r="IQ74" s="35"/>
      <c r="IR74" s="35"/>
      <c r="IS74" s="35"/>
      <c r="IT74" s="35"/>
      <c r="IU74" s="35"/>
      <c r="IV74" s="35"/>
    </row>
    <row r="75" spans="1:256">
      <c r="A75" s="8" t="s">
        <v>181</v>
      </c>
      <c r="B75" s="12" t="s">
        <v>294</v>
      </c>
      <c r="C75" s="10" t="s">
        <v>5</v>
      </c>
      <c r="D75" s="11">
        <v>267</v>
      </c>
      <c r="E75" s="183"/>
      <c r="F75" s="183"/>
    </row>
    <row r="76" spans="1:256">
      <c r="A76" s="8" t="s">
        <v>183</v>
      </c>
      <c r="B76" s="12" t="s">
        <v>107</v>
      </c>
      <c r="C76" s="10" t="s">
        <v>5</v>
      </c>
      <c r="D76" s="11">
        <v>145</v>
      </c>
      <c r="E76" s="183"/>
      <c r="F76" s="183"/>
    </row>
    <row r="77" spans="1:256">
      <c r="A77" s="8" t="s">
        <v>185</v>
      </c>
      <c r="B77" s="12" t="s">
        <v>108</v>
      </c>
      <c r="C77" s="10" t="s">
        <v>5</v>
      </c>
      <c r="D77" s="11">
        <v>110</v>
      </c>
      <c r="E77" s="183"/>
      <c r="F77" s="183"/>
    </row>
    <row r="78" spans="1:256">
      <c r="A78" s="8" t="s">
        <v>187</v>
      </c>
      <c r="B78" s="12" t="s">
        <v>109</v>
      </c>
      <c r="C78" s="10" t="s">
        <v>5</v>
      </c>
      <c r="D78" s="11">
        <v>13</v>
      </c>
      <c r="E78" s="183"/>
      <c r="F78" s="183"/>
    </row>
    <row r="79" spans="1:256">
      <c r="A79" s="8" t="s">
        <v>188</v>
      </c>
      <c r="B79" s="12" t="s">
        <v>111</v>
      </c>
      <c r="C79" s="10" t="s">
        <v>5</v>
      </c>
      <c r="D79" s="11">
        <v>58</v>
      </c>
      <c r="E79" s="183"/>
      <c r="F79" s="183"/>
    </row>
    <row r="80" spans="1:256">
      <c r="A80" s="8" t="s">
        <v>190</v>
      </c>
      <c r="B80" s="12" t="s">
        <v>113</v>
      </c>
      <c r="C80" s="10" t="s">
        <v>5</v>
      </c>
      <c r="D80" s="11">
        <v>43</v>
      </c>
      <c r="E80" s="183"/>
      <c r="F80" s="183"/>
    </row>
    <row r="81" spans="1:256">
      <c r="A81" s="8" t="s">
        <v>192</v>
      </c>
      <c r="B81" s="9" t="s">
        <v>120</v>
      </c>
      <c r="C81" s="10" t="s">
        <v>5</v>
      </c>
      <c r="D81" s="11">
        <v>636</v>
      </c>
      <c r="E81" s="183"/>
      <c r="F81" s="183"/>
    </row>
    <row r="82" spans="1:256">
      <c r="A82" s="8" t="s">
        <v>194</v>
      </c>
      <c r="B82" s="12" t="s">
        <v>122</v>
      </c>
      <c r="C82" s="10" t="s">
        <v>5</v>
      </c>
      <c r="D82" s="11">
        <v>636</v>
      </c>
      <c r="E82" s="183"/>
      <c r="F82" s="183"/>
    </row>
    <row r="83" spans="1:256">
      <c r="A83" s="8" t="s">
        <v>196</v>
      </c>
      <c r="B83" s="14" t="s">
        <v>124</v>
      </c>
      <c r="C83" s="10" t="s">
        <v>5</v>
      </c>
      <c r="D83" s="11">
        <v>636</v>
      </c>
      <c r="E83" s="183"/>
      <c r="F83" s="183"/>
    </row>
    <row r="84" spans="1:256" ht="15">
      <c r="A84" s="8" t="s">
        <v>198</v>
      </c>
      <c r="B84" s="14" t="s">
        <v>126</v>
      </c>
      <c r="C84" s="10" t="s">
        <v>534</v>
      </c>
      <c r="D84" s="11">
        <v>3374</v>
      </c>
      <c r="E84" s="183"/>
      <c r="F84" s="183"/>
    </row>
    <row r="85" spans="1:256">
      <c r="A85" s="36" t="s">
        <v>200</v>
      </c>
      <c r="B85" s="113" t="s">
        <v>310</v>
      </c>
      <c r="C85" s="38"/>
      <c r="D85" s="38"/>
      <c r="E85" s="242"/>
      <c r="F85" s="242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  <c r="DT85" s="35"/>
      <c r="DU85" s="35"/>
      <c r="DV85" s="35"/>
      <c r="DW85" s="35"/>
      <c r="DX85" s="35"/>
      <c r="DY85" s="35"/>
      <c r="DZ85" s="35"/>
      <c r="EA85" s="35"/>
      <c r="EB85" s="35"/>
      <c r="EC85" s="35"/>
      <c r="ED85" s="35"/>
      <c r="EE85" s="35"/>
      <c r="EF85" s="35"/>
      <c r="EG85" s="35"/>
      <c r="EH85" s="35"/>
      <c r="EI85" s="35"/>
      <c r="EJ85" s="35"/>
      <c r="EK85" s="35"/>
      <c r="EL85" s="35"/>
      <c r="EM85" s="35"/>
      <c r="EN85" s="35"/>
      <c r="EO85" s="35"/>
      <c r="EP85" s="35"/>
      <c r="EQ85" s="35"/>
      <c r="ER85" s="35"/>
      <c r="ES85" s="35"/>
      <c r="ET85" s="35"/>
      <c r="EU85" s="35"/>
      <c r="EV85" s="35"/>
      <c r="EW85" s="35"/>
      <c r="EX85" s="35"/>
      <c r="EY85" s="35"/>
      <c r="EZ85" s="35"/>
      <c r="FA85" s="35"/>
      <c r="FB85" s="35"/>
      <c r="FC85" s="35"/>
      <c r="FD85" s="35"/>
      <c r="FE85" s="35"/>
      <c r="FF85" s="35"/>
      <c r="FG85" s="35"/>
      <c r="FH85" s="35"/>
      <c r="FI85" s="35"/>
      <c r="FJ85" s="35"/>
      <c r="FK85" s="35"/>
      <c r="FL85" s="35"/>
      <c r="FM85" s="35"/>
      <c r="FN85" s="35"/>
      <c r="FO85" s="35"/>
      <c r="FP85" s="35"/>
      <c r="FQ85" s="35"/>
      <c r="FR85" s="35"/>
      <c r="FS85" s="35"/>
      <c r="FT85" s="35"/>
      <c r="FU85" s="35"/>
      <c r="FV85" s="35"/>
      <c r="FW85" s="35"/>
      <c r="FX85" s="35"/>
      <c r="FY85" s="35"/>
      <c r="FZ85" s="35"/>
      <c r="GA85" s="35"/>
      <c r="GB85" s="35"/>
      <c r="GC85" s="35"/>
      <c r="GD85" s="35"/>
      <c r="GE85" s="35"/>
      <c r="GF85" s="35"/>
      <c r="GG85" s="35"/>
      <c r="GH85" s="35"/>
      <c r="GI85" s="35"/>
      <c r="GJ85" s="35"/>
      <c r="GK85" s="35"/>
      <c r="GL85" s="35"/>
      <c r="GM85" s="35"/>
      <c r="GN85" s="35"/>
      <c r="GO85" s="35"/>
      <c r="GP85" s="35"/>
      <c r="GQ85" s="35"/>
      <c r="GR85" s="35"/>
      <c r="GS85" s="35"/>
      <c r="GT85" s="35"/>
      <c r="GU85" s="35"/>
      <c r="GV85" s="35"/>
      <c r="GW85" s="35"/>
      <c r="GX85" s="35"/>
      <c r="GY85" s="35"/>
      <c r="GZ85" s="35"/>
      <c r="HA85" s="35"/>
      <c r="HB85" s="35"/>
      <c r="HC85" s="35"/>
      <c r="HD85" s="35"/>
      <c r="HE85" s="35"/>
      <c r="HF85" s="35"/>
      <c r="HG85" s="35"/>
      <c r="HH85" s="35"/>
      <c r="HI85" s="35"/>
      <c r="HJ85" s="35"/>
      <c r="HK85" s="35"/>
      <c r="HL85" s="35"/>
      <c r="HM85" s="35"/>
      <c r="HN85" s="35"/>
      <c r="HO85" s="35"/>
      <c r="HP85" s="35"/>
      <c r="HQ85" s="35"/>
      <c r="HR85" s="35"/>
      <c r="HS85" s="35"/>
      <c r="HT85" s="35"/>
      <c r="HU85" s="35"/>
      <c r="HV85" s="35"/>
      <c r="HW85" s="35"/>
      <c r="HX85" s="35"/>
      <c r="HY85" s="35"/>
      <c r="HZ85" s="35"/>
      <c r="IA85" s="35"/>
      <c r="IB85" s="35"/>
      <c r="IC85" s="35"/>
      <c r="ID85" s="35"/>
      <c r="IE85" s="35"/>
      <c r="IF85" s="35"/>
      <c r="IG85" s="35"/>
      <c r="IH85" s="35"/>
      <c r="II85" s="35"/>
      <c r="IJ85" s="35"/>
      <c r="IK85" s="35"/>
      <c r="IL85" s="35"/>
      <c r="IM85" s="35"/>
      <c r="IN85" s="35"/>
      <c r="IO85" s="35"/>
      <c r="IP85" s="35"/>
      <c r="IQ85" s="35"/>
      <c r="IR85" s="35"/>
      <c r="IS85" s="35"/>
      <c r="IT85" s="35"/>
      <c r="IU85" s="35"/>
      <c r="IV85" s="35"/>
    </row>
    <row r="86" spans="1:256">
      <c r="A86" s="8" t="s">
        <v>202</v>
      </c>
      <c r="B86" s="12" t="s">
        <v>312</v>
      </c>
      <c r="C86" s="10" t="s">
        <v>5</v>
      </c>
      <c r="D86" s="11">
        <v>1</v>
      </c>
      <c r="E86" s="183"/>
      <c r="F86" s="183"/>
    </row>
    <row r="87" spans="1:256">
      <c r="A87" s="8" t="s">
        <v>204</v>
      </c>
      <c r="B87" s="12" t="s">
        <v>316</v>
      </c>
      <c r="C87" s="10" t="s">
        <v>5</v>
      </c>
      <c r="D87" s="11">
        <v>1</v>
      </c>
      <c r="E87" s="183"/>
      <c r="F87" s="183"/>
    </row>
    <row r="88" spans="1:256" ht="25.5">
      <c r="A88" s="36" t="s">
        <v>233</v>
      </c>
      <c r="B88" s="113" t="s">
        <v>317</v>
      </c>
      <c r="C88" s="38"/>
      <c r="D88" s="38"/>
      <c r="E88" s="242"/>
      <c r="F88" s="242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5"/>
      <c r="DE88" s="35"/>
      <c r="DF88" s="35"/>
      <c r="DG88" s="35"/>
      <c r="DH88" s="35"/>
      <c r="DI88" s="35"/>
      <c r="DJ88" s="35"/>
      <c r="DK88" s="35"/>
      <c r="DL88" s="35"/>
      <c r="DM88" s="35"/>
      <c r="DN88" s="35"/>
      <c r="DO88" s="35"/>
      <c r="DP88" s="35"/>
      <c r="DQ88" s="35"/>
      <c r="DR88" s="35"/>
      <c r="DS88" s="35"/>
      <c r="DT88" s="35"/>
      <c r="DU88" s="35"/>
      <c r="DV88" s="35"/>
      <c r="DW88" s="35"/>
      <c r="DX88" s="35"/>
      <c r="DY88" s="35"/>
      <c r="DZ88" s="35"/>
      <c r="EA88" s="35"/>
      <c r="EB88" s="35"/>
      <c r="EC88" s="35"/>
      <c r="ED88" s="35"/>
      <c r="EE88" s="35"/>
      <c r="EF88" s="35"/>
      <c r="EG88" s="35"/>
      <c r="EH88" s="35"/>
      <c r="EI88" s="35"/>
      <c r="EJ88" s="35"/>
      <c r="EK88" s="35"/>
      <c r="EL88" s="35"/>
      <c r="EM88" s="35"/>
      <c r="EN88" s="35"/>
      <c r="EO88" s="35"/>
      <c r="EP88" s="35"/>
      <c r="EQ88" s="35"/>
      <c r="ER88" s="35"/>
      <c r="ES88" s="35"/>
      <c r="ET88" s="35"/>
      <c r="EU88" s="35"/>
      <c r="EV88" s="35"/>
      <c r="EW88" s="35"/>
      <c r="EX88" s="35"/>
      <c r="EY88" s="35"/>
      <c r="EZ88" s="35"/>
      <c r="FA88" s="35"/>
      <c r="FB88" s="35"/>
      <c r="FC88" s="35"/>
      <c r="FD88" s="35"/>
      <c r="FE88" s="35"/>
      <c r="FF88" s="35"/>
      <c r="FG88" s="35"/>
      <c r="FH88" s="35"/>
      <c r="FI88" s="35"/>
      <c r="FJ88" s="35"/>
      <c r="FK88" s="35"/>
      <c r="FL88" s="35"/>
      <c r="FM88" s="35"/>
      <c r="FN88" s="35"/>
      <c r="FO88" s="35"/>
      <c r="FP88" s="35"/>
      <c r="FQ88" s="35"/>
      <c r="FR88" s="35"/>
      <c r="FS88" s="35"/>
      <c r="FT88" s="35"/>
      <c r="FU88" s="35"/>
      <c r="FV88" s="35"/>
      <c r="FW88" s="35"/>
      <c r="FX88" s="35"/>
      <c r="FY88" s="35"/>
      <c r="FZ88" s="35"/>
      <c r="GA88" s="35"/>
      <c r="GB88" s="35"/>
      <c r="GC88" s="35"/>
      <c r="GD88" s="35"/>
      <c r="GE88" s="35"/>
      <c r="GF88" s="35"/>
      <c r="GG88" s="35"/>
      <c r="GH88" s="35"/>
      <c r="GI88" s="35"/>
      <c r="GJ88" s="35"/>
      <c r="GK88" s="35"/>
      <c r="GL88" s="35"/>
      <c r="GM88" s="35"/>
      <c r="GN88" s="35"/>
      <c r="GO88" s="35"/>
      <c r="GP88" s="35"/>
      <c r="GQ88" s="35"/>
      <c r="GR88" s="35"/>
      <c r="GS88" s="35"/>
      <c r="GT88" s="35"/>
      <c r="GU88" s="35"/>
      <c r="GV88" s="35"/>
      <c r="GW88" s="35"/>
      <c r="GX88" s="35"/>
      <c r="GY88" s="35"/>
      <c r="GZ88" s="35"/>
      <c r="HA88" s="35"/>
      <c r="HB88" s="35"/>
      <c r="HC88" s="35"/>
      <c r="HD88" s="35"/>
      <c r="HE88" s="35"/>
      <c r="HF88" s="35"/>
      <c r="HG88" s="35"/>
      <c r="HH88" s="35"/>
      <c r="HI88" s="35"/>
      <c r="HJ88" s="35"/>
      <c r="HK88" s="35"/>
      <c r="HL88" s="35"/>
      <c r="HM88" s="35"/>
      <c r="HN88" s="35"/>
      <c r="HO88" s="35"/>
      <c r="HP88" s="35"/>
      <c r="HQ88" s="35"/>
      <c r="HR88" s="35"/>
      <c r="HS88" s="35"/>
      <c r="HT88" s="35"/>
      <c r="HU88" s="35"/>
      <c r="HV88" s="35"/>
      <c r="HW88" s="35"/>
      <c r="HX88" s="35"/>
      <c r="HY88" s="35"/>
      <c r="HZ88" s="35"/>
      <c r="IA88" s="35"/>
      <c r="IB88" s="35"/>
      <c r="IC88" s="35"/>
      <c r="ID88" s="35"/>
      <c r="IE88" s="35"/>
      <c r="IF88" s="35"/>
      <c r="IG88" s="35"/>
      <c r="IH88" s="35"/>
      <c r="II88" s="35"/>
      <c r="IJ88" s="35"/>
      <c r="IK88" s="35"/>
      <c r="IL88" s="35"/>
      <c r="IM88" s="35"/>
      <c r="IN88" s="35"/>
      <c r="IO88" s="35"/>
      <c r="IP88" s="35"/>
      <c r="IQ88" s="35"/>
      <c r="IR88" s="35"/>
      <c r="IS88" s="35"/>
      <c r="IT88" s="35"/>
      <c r="IU88" s="35"/>
      <c r="IV88" s="35"/>
    </row>
    <row r="89" spans="1:256" ht="25.5">
      <c r="A89" s="8" t="s">
        <v>235</v>
      </c>
      <c r="B89" s="12" t="s">
        <v>319</v>
      </c>
      <c r="C89" s="10" t="s">
        <v>5</v>
      </c>
      <c r="D89" s="11">
        <v>1</v>
      </c>
      <c r="E89" s="183"/>
      <c r="F89" s="183"/>
    </row>
    <row r="90" spans="1:256">
      <c r="A90" s="36" t="s">
        <v>249</v>
      </c>
      <c r="B90" s="113" t="s">
        <v>320</v>
      </c>
      <c r="C90" s="38"/>
      <c r="D90" s="38"/>
      <c r="E90" s="242"/>
      <c r="F90" s="242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5"/>
      <c r="DE90" s="35"/>
      <c r="DF90" s="35"/>
      <c r="DG90" s="35"/>
      <c r="DH90" s="35"/>
      <c r="DI90" s="35"/>
      <c r="DJ90" s="35"/>
      <c r="DK90" s="35"/>
      <c r="DL90" s="35"/>
      <c r="DM90" s="35"/>
      <c r="DN90" s="35"/>
      <c r="DO90" s="35"/>
      <c r="DP90" s="35"/>
      <c r="DQ90" s="35"/>
      <c r="DR90" s="35"/>
      <c r="DS90" s="35"/>
      <c r="DT90" s="35"/>
      <c r="DU90" s="35"/>
      <c r="DV90" s="35"/>
      <c r="DW90" s="35"/>
      <c r="DX90" s="35"/>
      <c r="DY90" s="35"/>
      <c r="DZ90" s="35"/>
      <c r="EA90" s="35"/>
      <c r="EB90" s="35"/>
      <c r="EC90" s="35"/>
      <c r="ED90" s="35"/>
      <c r="EE90" s="35"/>
      <c r="EF90" s="35"/>
      <c r="EG90" s="35"/>
      <c r="EH90" s="35"/>
      <c r="EI90" s="35"/>
      <c r="EJ90" s="35"/>
      <c r="EK90" s="35"/>
      <c r="EL90" s="35"/>
      <c r="EM90" s="35"/>
      <c r="EN90" s="35"/>
      <c r="EO90" s="35"/>
      <c r="EP90" s="35"/>
      <c r="EQ90" s="35"/>
      <c r="ER90" s="35"/>
      <c r="ES90" s="35"/>
      <c r="ET90" s="35"/>
      <c r="EU90" s="35"/>
      <c r="EV90" s="35"/>
      <c r="EW90" s="35"/>
      <c r="EX90" s="35"/>
      <c r="EY90" s="35"/>
      <c r="EZ90" s="35"/>
      <c r="FA90" s="35"/>
      <c r="FB90" s="35"/>
      <c r="FC90" s="35"/>
      <c r="FD90" s="35"/>
      <c r="FE90" s="35"/>
      <c r="FF90" s="35"/>
      <c r="FG90" s="35"/>
      <c r="FH90" s="35"/>
      <c r="FI90" s="35"/>
      <c r="FJ90" s="35"/>
      <c r="FK90" s="35"/>
      <c r="FL90" s="35"/>
      <c r="FM90" s="35"/>
      <c r="FN90" s="35"/>
      <c r="FO90" s="35"/>
      <c r="FP90" s="35"/>
      <c r="FQ90" s="35"/>
      <c r="FR90" s="35"/>
      <c r="FS90" s="35"/>
      <c r="FT90" s="35"/>
      <c r="FU90" s="35"/>
      <c r="FV90" s="35"/>
      <c r="FW90" s="35"/>
      <c r="FX90" s="35"/>
      <c r="FY90" s="35"/>
      <c r="FZ90" s="35"/>
      <c r="GA90" s="35"/>
      <c r="GB90" s="35"/>
      <c r="GC90" s="35"/>
      <c r="GD90" s="35"/>
      <c r="GE90" s="35"/>
      <c r="GF90" s="35"/>
      <c r="GG90" s="35"/>
      <c r="GH90" s="35"/>
      <c r="GI90" s="35"/>
      <c r="GJ90" s="35"/>
      <c r="GK90" s="35"/>
      <c r="GL90" s="35"/>
      <c r="GM90" s="35"/>
      <c r="GN90" s="35"/>
      <c r="GO90" s="35"/>
      <c r="GP90" s="35"/>
      <c r="GQ90" s="35"/>
      <c r="GR90" s="35"/>
      <c r="GS90" s="35"/>
      <c r="GT90" s="35"/>
      <c r="GU90" s="35"/>
      <c r="GV90" s="35"/>
      <c r="GW90" s="35"/>
      <c r="GX90" s="35"/>
      <c r="GY90" s="35"/>
      <c r="GZ90" s="35"/>
      <c r="HA90" s="35"/>
      <c r="HB90" s="35"/>
      <c r="HC90" s="35"/>
      <c r="HD90" s="35"/>
      <c r="HE90" s="35"/>
      <c r="HF90" s="35"/>
      <c r="HG90" s="35"/>
      <c r="HH90" s="35"/>
      <c r="HI90" s="35"/>
      <c r="HJ90" s="35"/>
      <c r="HK90" s="35"/>
      <c r="HL90" s="35"/>
      <c r="HM90" s="35"/>
      <c r="HN90" s="35"/>
      <c r="HO90" s="35"/>
      <c r="HP90" s="35"/>
      <c r="HQ90" s="35"/>
      <c r="HR90" s="35"/>
      <c r="HS90" s="35"/>
      <c r="HT90" s="35"/>
      <c r="HU90" s="35"/>
      <c r="HV90" s="35"/>
      <c r="HW90" s="35"/>
      <c r="HX90" s="35"/>
      <c r="HY90" s="35"/>
      <c r="HZ90" s="35"/>
      <c r="IA90" s="35"/>
      <c r="IB90" s="35"/>
      <c r="IC90" s="35"/>
      <c r="ID90" s="35"/>
      <c r="IE90" s="35"/>
      <c r="IF90" s="35"/>
      <c r="IG90" s="35"/>
      <c r="IH90" s="35"/>
      <c r="II90" s="35"/>
      <c r="IJ90" s="35"/>
      <c r="IK90" s="35"/>
      <c r="IL90" s="35"/>
      <c r="IM90" s="35"/>
      <c r="IN90" s="35"/>
      <c r="IO90" s="35"/>
      <c r="IP90" s="35"/>
      <c r="IQ90" s="35"/>
      <c r="IR90" s="35"/>
      <c r="IS90" s="35"/>
      <c r="IT90" s="35"/>
      <c r="IU90" s="35"/>
      <c r="IV90" s="35"/>
    </row>
    <row r="91" spans="1:256">
      <c r="A91" s="8" t="s">
        <v>251</v>
      </c>
      <c r="B91" s="12" t="s">
        <v>391</v>
      </c>
      <c r="C91" s="10" t="s">
        <v>5</v>
      </c>
      <c r="D91" s="11">
        <v>1</v>
      </c>
      <c r="E91" s="183"/>
      <c r="F91" s="183"/>
    </row>
    <row r="92" spans="1:256" ht="15">
      <c r="A92" s="187"/>
      <c r="B92" s="188" t="s">
        <v>673</v>
      </c>
      <c r="C92" s="189"/>
      <c r="D92" s="190"/>
      <c r="E92" s="190"/>
      <c r="F92" s="191"/>
    </row>
    <row r="93" spans="1:256" ht="15">
      <c r="A93" s="187"/>
      <c r="B93" s="188" t="s">
        <v>674</v>
      </c>
      <c r="C93" s="189"/>
      <c r="D93" s="190"/>
      <c r="E93" s="190"/>
      <c r="F93" s="191"/>
    </row>
    <row r="94" spans="1:256" ht="15">
      <c r="A94" s="187"/>
      <c r="B94" s="188" t="s">
        <v>675</v>
      </c>
      <c r="C94" s="189"/>
      <c r="D94" s="190"/>
      <c r="E94" s="190"/>
      <c r="F94" s="191"/>
    </row>
    <row r="95" spans="1:256" ht="29.25" customHeight="1">
      <c r="B95" s="157"/>
      <c r="C95" s="157"/>
      <c r="D95" s="157"/>
    </row>
    <row r="96" spans="1:256" ht="30" customHeight="1">
      <c r="B96" s="158"/>
      <c r="C96" s="158"/>
      <c r="D96" s="158"/>
      <c r="E96" s="85"/>
      <c r="F96" s="85"/>
      <c r="G96" s="85"/>
    </row>
    <row r="97" spans="2:4" ht="39.75" customHeight="1">
      <c r="B97" s="177"/>
      <c r="C97" s="177"/>
      <c r="D97" s="177"/>
    </row>
    <row r="98" spans="2:4" ht="26.25" customHeight="1">
      <c r="B98" s="177"/>
      <c r="C98" s="177"/>
      <c r="D98" s="177"/>
    </row>
  </sheetData>
  <mergeCells count="10">
    <mergeCell ref="A38:A41"/>
    <mergeCell ref="B97:D97"/>
    <mergeCell ref="B98:D98"/>
    <mergeCell ref="B95:D95"/>
    <mergeCell ref="B96:D96"/>
    <mergeCell ref="C38:C41"/>
    <mergeCell ref="D38:D41"/>
    <mergeCell ref="C92:F92"/>
    <mergeCell ref="C93:F93"/>
    <mergeCell ref="C94:F94"/>
  </mergeCells>
  <pageMargins left="0.23622047244094491" right="0.23622047244094491" top="0.74803149606299213" bottom="0.74803149606299213" header="0.31496062992125984" footer="0.31496062992125984"/>
  <pageSetup paperSize="9" scale="79" orientation="portrait" r:id="rId1"/>
  <rowBreaks count="1" manualBreakCount="1">
    <brk id="6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ПРИЛОЖЕНИЕ 3.2</vt:lpstr>
      <vt:lpstr>ПРИЛОЖЕНИЕ 3.5</vt:lpstr>
      <vt:lpstr>ПРИЛОЖЕНИЕ 3.6</vt:lpstr>
      <vt:lpstr>ПТИЛОЖЕНИЕ 3.7</vt:lpstr>
      <vt:lpstr>ПРИЛОЖЕНИЕ 3.8</vt:lpstr>
      <vt:lpstr>'ПРИЛОЖЕНИЕ 3.2'!Print_Area</vt:lpstr>
      <vt:lpstr>'ПРИЛОЖЕНИЕ 3.5'!Print_Area</vt:lpstr>
      <vt:lpstr>'ПТИЛОЖЕНИЕ 3.7'!Print_Area</vt:lpstr>
    </vt:vector>
  </TitlesOfParts>
  <Company>OPRD Managing Authority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</dc:title>
  <dc:creator>TR</dc:creator>
  <cp:lastModifiedBy>Marketing</cp:lastModifiedBy>
  <cp:revision/>
  <cp:lastPrinted>2019-09-03T08:00:52Z</cp:lastPrinted>
  <dcterms:created xsi:type="dcterms:W3CDTF">2007-10-29T07:47:00Z</dcterms:created>
  <dcterms:modified xsi:type="dcterms:W3CDTF">2019-09-03T08:02:21Z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